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WinXP/Documents/03-TCOMM911/Process Drafts/Final/00-Revised Documents/"/>
    </mc:Choice>
  </mc:AlternateContent>
  <xr:revisionPtr revIDLastSave="0" documentId="8_{1A7D3294-60EF-0044-9C60-111A29341184}" xr6:coauthVersionLast="47" xr6:coauthVersionMax="47" xr10:uidLastSave="{00000000-0000-0000-0000-000000000000}"/>
  <bookViews>
    <workbookView xWindow="-160" yWindow="-20980" windowWidth="34560" windowHeight="19700" xr2:uid="{B47B393C-8415-4D17-B95C-30918EFD6938}"/>
  </bookViews>
  <sheets>
    <sheet name="Checklist" sheetId="1" r:id="rId1"/>
    <sheet name="Procedure" sheetId="2" r:id="rId2"/>
  </sheets>
  <definedNames>
    <definedName name="_xlnm.Print_Area" localSheetId="0">Checklist!$B$2:$J$88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E58" i="1"/>
  <c r="F53" i="1"/>
  <c r="D64" i="1" s="1"/>
  <c r="F51" i="1"/>
  <c r="D55" i="1" s="1"/>
  <c r="F49" i="1"/>
  <c r="F47" i="1"/>
  <c r="E42" i="1"/>
  <c r="D42" i="1"/>
  <c r="E40" i="1"/>
  <c r="F40" i="1" s="1"/>
  <c r="H42" i="1" s="1"/>
  <c r="F37" i="1"/>
  <c r="F35" i="1"/>
  <c r="F22" i="1"/>
  <c r="F55" i="1" s="1"/>
  <c r="G55" i="1" l="1"/>
  <c r="F58" i="1"/>
  <c r="G58" i="1" s="1"/>
  <c r="E64" i="1"/>
  <c r="E62" i="1"/>
  <c r="E60" i="1"/>
  <c r="F64" i="1"/>
  <c r="F60" i="1"/>
  <c r="D62" i="1"/>
  <c r="F62" i="1" s="1"/>
</calcChain>
</file>

<file path=xl/sharedStrings.xml><?xml version="1.0" encoding="utf-8"?>
<sst xmlns="http://schemas.openxmlformats.org/spreadsheetml/2006/main" count="359" uniqueCount="237">
  <si>
    <t>• 2 configured portable test radios
• Calibrated spectrum analyzer
• Portable radio test antenna for spectrum analyzer
• RF test jumper
• Signal generator
• 5W 20dB attenuator
• RF adapter kit
• Laptop computer
• Ethernet Cable
• Crossover cable adapter</t>
  </si>
  <si>
    <t>Inventory:</t>
  </si>
  <si>
    <t>4.1.1</t>
  </si>
  <si>
    <t>BDA location</t>
  </si>
  <si>
    <t>4.1.2</t>
  </si>
  <si>
    <t>BDA model</t>
  </si>
  <si>
    <t>4.1.3</t>
  </si>
  <si>
    <t>BDA firmware</t>
  </si>
  <si>
    <t>4.1.4</t>
  </si>
  <si>
    <t>Vendor confirms all DAS antennas connected</t>
  </si>
  <si>
    <t>4.1.5</t>
  </si>
  <si>
    <t>4.1.6</t>
  </si>
  <si>
    <t>Number of fiber remotes</t>
  </si>
  <si>
    <t>4.1.7</t>
  </si>
  <si>
    <t>Donor antenna location</t>
  </si>
  <si>
    <t>4.1.8</t>
  </si>
  <si>
    <t>Donor antenna type</t>
  </si>
  <si>
    <t>4.1.9</t>
  </si>
  <si>
    <t>Donor antenna gain</t>
  </si>
  <si>
    <t>dBi</t>
  </si>
  <si>
    <t>dB</t>
  </si>
  <si>
    <t>dBd</t>
  </si>
  <si>
    <t>4.1.10</t>
  </si>
  <si>
    <t>Donor antenna azimuth</t>
  </si>
  <si>
    <t>4.1.11</t>
  </si>
  <si>
    <t>Expected donor site</t>
  </si>
  <si>
    <t>4.1.12</t>
  </si>
  <si>
    <t>Inline attenuator value</t>
  </si>
  <si>
    <t>Donor Port Attenuator (dB)</t>
  </si>
  <si>
    <t>DAS Port Attenuator (dB)</t>
  </si>
  <si>
    <t>DAS Duplexer UL Attenuator (dB)</t>
  </si>
  <si>
    <t>BDA Configuration:</t>
  </si>
  <si>
    <t>4.2.1</t>
  </si>
  <si>
    <t>4.2.2</t>
  </si>
  <si>
    <t>Configured DL gain</t>
  </si>
  <si>
    <t>4.2.3</t>
  </si>
  <si>
    <t>Configured UL gain</t>
  </si>
  <si>
    <t>4.2.4</t>
  </si>
  <si>
    <t>Verify UL AGC/ALC</t>
  </si>
  <si>
    <t>Feature present/active
if new BDA</t>
  </si>
  <si>
    <t>4.2.5</t>
  </si>
  <si>
    <t>Verify UL squelch configured</t>
  </si>
  <si>
    <t>Isolation</t>
  </si>
  <si>
    <t>4.3.1</t>
  </si>
  <si>
    <t>Isolation Results - DL</t>
  </si>
  <si>
    <t>Signal Generated
(+0 - +10dBm)</t>
  </si>
  <si>
    <t>Signal Recorded
Donor Side (dBm)</t>
  </si>
  <si>
    <t>Isolation - Downlink (dB)</t>
  </si>
  <si>
    <t>Iso - Max Gain &gt; 20dB</t>
  </si>
  <si>
    <t>4.3.2</t>
  </si>
  <si>
    <t>Isolation Results - UL</t>
  </si>
  <si>
    <t>Signal Recorded
Service Side (dBm)</t>
  </si>
  <si>
    <t>Isolation - Uplink (dB)</t>
  </si>
  <si>
    <t>DL Testing</t>
  </si>
  <si>
    <t>4.4.1</t>
  </si>
  <si>
    <t>DL receive at BDA donor input</t>
  </si>
  <si>
    <t>Macro Signal (dBm)</t>
  </si>
  <si>
    <t>Donor Attenuator
(db)</t>
  </si>
  <si>
    <t>DL Receive at BDA Donor Input (dBm)</t>
  </si>
  <si>
    <t>4.4.2</t>
  </si>
  <si>
    <t>Calculated path loss to donor site</t>
  </si>
  <si>
    <t>Broadcast ERP (dB)</t>
  </si>
  <si>
    <t>Broadcast RX Delta (dB)</t>
  </si>
  <si>
    <t>Calc. Path Loss (dB)</t>
  </si>
  <si>
    <t>4.4.3</t>
  </si>
  <si>
    <t>Control Channel at Service Port (dBm)</t>
  </si>
  <si>
    <t>BDA DL Output Power Per Channel (dBm)</t>
  </si>
  <si>
    <t>DAS UL testing</t>
  </si>
  <si>
    <t>4.5.1</t>
  </si>
  <si>
    <t>Measure max UL input to BDA</t>
  </si>
  <si>
    <t>Max UL Measured (dBm)</t>
  </si>
  <si>
    <t>Max UL Input (dBm)</t>
  </si>
  <si>
    <t>4.5.2</t>
  </si>
  <si>
    <t>Measure min UL input to BDA</t>
  </si>
  <si>
    <t>Min UL Measured (dBm)</t>
  </si>
  <si>
    <t>Min UL Input (dBm)</t>
  </si>
  <si>
    <t>4.5.3</t>
  </si>
  <si>
    <t>Measure max UL output of BDA (verifying AGC)</t>
  </si>
  <si>
    <t>Max UL Output (dBm)</t>
  </si>
  <si>
    <t>4.5.4</t>
  </si>
  <si>
    <t>Measure min UL output of BDA</t>
  </si>
  <si>
    <t>Min UL Output (dBm)</t>
  </si>
  <si>
    <t>4.5.5</t>
  </si>
  <si>
    <t>Max ERP from donor antenna</t>
  </si>
  <si>
    <t>Max Output Power (dBm)</t>
  </si>
  <si>
    <t>Donor Cable and Attenuator Loss (dB)</t>
  </si>
  <si>
    <t>Donor Antenna Gain (dBd)</t>
  </si>
  <si>
    <t>Max ERP from Donor Antenna (dBm)</t>
  </si>
  <si>
    <t>&lt; +37dBm</t>
  </si>
  <si>
    <t>4.5.6</t>
  </si>
  <si>
    <t>Confirm UL squelch</t>
  </si>
  <si>
    <t>4.5.7</t>
  </si>
  <si>
    <t>Confirm UL noise meets FCC 90.219.d.6.ii requirement</t>
  </si>
  <si>
    <t>Peak UL noise (dBm)</t>
  </si>
  <si>
    <t>Uplink Noise (dBm)</t>
  </si>
  <si>
    <t>&lt; -43dBm over 10kHz</t>
  </si>
  <si>
    <t>4.5.8</t>
  </si>
  <si>
    <t>Expected noise RX at donor site</t>
  </si>
  <si>
    <t>Expected Noise Receive at Donor Site (dBm)</t>
  </si>
  <si>
    <t>4.5.9</t>
  </si>
  <si>
    <t>Estimate max UL receive at donor site with calculated path loss</t>
  </si>
  <si>
    <t>Estimated Max Receive at Donor Site (dBm)</t>
  </si>
  <si>
    <t>4.5.10</t>
  </si>
  <si>
    <t>Estimate min UL receive at donor site with calculated path loss</t>
  </si>
  <si>
    <t>Estimated Min Receive at Donor Site (dBm)</t>
  </si>
  <si>
    <t>TDI testing</t>
  </si>
  <si>
    <t>4.6.1</t>
  </si>
  <si>
    <t>Comms check 3', 15', 30' from all emergency egress</t>
  </si>
  <si>
    <t xml:space="preserve">DAQ &gt; 3.0 </t>
  </si>
  <si>
    <t>4.7.1</t>
  </si>
  <si>
    <t>RX noise floor value with DAS off</t>
  </si>
  <si>
    <t>4.7.2</t>
  </si>
  <si>
    <t>BDA on/off test to verify no noise rise</t>
  </si>
  <si>
    <t>No appreciable noise rise</t>
  </si>
  <si>
    <t>4.7.3</t>
  </si>
  <si>
    <t>Max UL receive</t>
  </si>
  <si>
    <t>4.7.4</t>
  </si>
  <si>
    <t>Min UL receive</t>
  </si>
  <si>
    <t>Technician Sign-off</t>
  </si>
  <si>
    <t>Date</t>
  </si>
  <si>
    <t>Comments: WRITE TEST RESULTS IN CHECKLIST TAB</t>
  </si>
  <si>
    <t>Document floor, room number, any supplemental info to find and access DAS BDA</t>
  </si>
  <si>
    <t>Document BDA model number</t>
  </si>
  <si>
    <t>If available, document installed firmware version(s)</t>
  </si>
  <si>
    <t xml:space="preserve">This is just a question, "Are all the DAS antennas connected and working?"  Testing cannot proceed without everything being hooked up and working.  </t>
  </si>
  <si>
    <t>Fiber infrastructure make and model #</t>
  </si>
  <si>
    <t>If there are fiber remotes, what is the fiber interface make and model number</t>
  </si>
  <si>
    <t>Document total number of fiber remotes connected to BDA through fiber interface</t>
  </si>
  <si>
    <t>Document location as well as any supplemental info to find and access donor antenna</t>
  </si>
  <si>
    <t>Yagi, Panel, Dish, Corner reflector, Omni</t>
  </si>
  <si>
    <t>Donor antenna gain (indicate dBd or dBi)</t>
  </si>
  <si>
    <t>If known, required for new systems.  If unknown, use 9dB for yagi antennas, 
10dB for corner reflectors, 15dB for parabolic.</t>
  </si>
  <si>
    <t>Degrees Clockwise from True North (0°) e.g., 90° is due East</t>
  </si>
  <si>
    <t>If there is an inline attenuator, document its value in dB here</t>
  </si>
  <si>
    <t>If different DL gain values are configured, document the greatest value</t>
  </si>
  <si>
    <t>If different UL gain values are configured, document the greatest value</t>
  </si>
  <si>
    <t>If present as a feature.  Required for new construction or new electronics. If options are available, must be configured in fastest attack mode (mode 3).</t>
  </si>
  <si>
    <t>If present as a feature.  Required for new construction or new electronics.</t>
  </si>
  <si>
    <t>4.3.1, 4.3.2</t>
  </si>
  <si>
    <t>Isolation Results</t>
  </si>
  <si>
    <t xml:space="preserve">If DAS headend does not support direct connection to Server/Mobile ports, provide documentation from DAS OEM on Isolation test procedure.
</t>
  </si>
  <si>
    <t>4.3.1.1</t>
  </si>
  <si>
    <t>Isolation Diagram</t>
  </si>
  <si>
    <t>Connect spectrum analyzer to cable (including inline attenuator) from BDA donor port.  The goal is to measure what the BDA receives.
Record dBm of control channel with spectrum analyzer resolution bandwidth of at least 15kHz but no more than 50kHz</t>
  </si>
  <si>
    <t>4.4.1.1</t>
  </si>
  <si>
    <t>DL receive at BDA donor input diagram</t>
  </si>
  <si>
    <t>BDA DL output</t>
  </si>
  <si>
    <t>****Must use at least 20dB 5W attenuator, connecting high power to spectrum analyzer****
With attenuator, connect spectrum analyzer to BDA DAS port
Record dBm of control channel with spectrum analyzer resolution bandwidth (RBW) of at least 15 kHz but no more than 50kHz.  
Don't forget to add the 20dB back in from the attenuator</t>
  </si>
  <si>
    <t>4.4.3.1</t>
  </si>
  <si>
    <t>BDA DL output diagram</t>
  </si>
  <si>
    <t>Requires test radio with conventional transmission option</t>
  </si>
  <si>
    <t>Connect spectrum analyzer to cable from BDA DAS port
Transmit for at least 10 seconds from hip height with a test radio TRANSMITTING IN CONVENTIONAL directly under the closest DAS antenna
Record dBm of UL transmission with spectrum analyzer resolution bandwidth (RBW) of at least 15 kHz but no more than 50kHz</t>
  </si>
  <si>
    <t>4.5.1.1</t>
  </si>
  <si>
    <t>Measure max/min UL input to BDA diagram</t>
  </si>
  <si>
    <t>Connect spectrum analyzer to cable from BDA DAS port
To choose a minimum power transmission location, either ask DAS vendor to identify lowest DL receive area or choose a location equidistant between two DAS antennas
Transmit for at least 10 seconds
Record dBm of UL transmission with spectrum analyzer resolution bandwidth (RBW) of at least 15 kHz but no more than 50kHz</t>
  </si>
  <si>
    <t>****Must use at least 20dB 5W attenuator, connecting high power to spectrum analyzer****
With attenuator, connect spectrum analyzer to BDA Donor port
Transmit for at least 10 seconds from hip height with a test radio directly under the closest DAS antenna 
Record dBm of UL transmission with spectrum analyzer resolution bandwidth (RBW) of at least 15 kHz but no more than 50kHz
Don't forget to add the 20dB back in to the dBm value from the attenuator
Confirm UL AGC if configured is limiting output per channel
Confirm per channel power out is less than +37dBm, including donor cable loss and donor antenna gain</t>
  </si>
  <si>
    <t>4.5.3.1</t>
  </si>
  <si>
    <t>Measure max/min UL output of BDA diagram</t>
  </si>
  <si>
    <t>****Must use at least 20dB 5W attenuator, connecting high power to spectrum analyzer****
With attenuator, connect spectrum analyzer to BDA Donor port
To choose a minimum power transmission location, either ask DAS vendor to identify lowest DL receive area or choose a location equidistant between two DAS antennas
Record dBm of UL transmission with spectrum analyzer resolution bandwidth (RBW) of at least 15 kHz but no more than 50kHz
Don't forget to add the 20dB back in to the dBm value from the attenuator</t>
  </si>
  <si>
    <t>Confirm:
(Peak UL signal from 4.5.3) - (attenuation, donor cable loss) + (donor antenna gain) &lt; +37dBm
If cable and connector loss unknown, estimate 2dB/100 ft.</t>
  </si>
  <si>
    <t>Measure UL squelch</t>
  </si>
  <si>
    <t>4.5.6.1</t>
  </si>
  <si>
    <t>Measure UL squelch diagram</t>
  </si>
  <si>
    <t>Continue setup of 4.5.4.  Change RBW to 10kHz.  Confirm:
(Peak UL noise signal) - (insertion, donor cable loss) + (donor antenna gain) &lt; -43dBm</t>
  </si>
  <si>
    <t>Expected noise RX at Donor Site</t>
  </si>
  <si>
    <t>Following setup of 4.5.5, document peak UL power with squelch applied, if applicable.
UL noise ERP = 4.6.5.2
Expected Noise RX at donor = (UL noise ERP) - (Path loss 4.4.2)</t>
  </si>
  <si>
    <t>Max UL output (4.5.3) - Path loss (4.4.2) = Estimated Max UL receive</t>
  </si>
  <si>
    <t>Min UL output (4.5.4) - Path loss (4.4.2) = Estimated Min UL receive</t>
  </si>
  <si>
    <t>4.6.1.1</t>
  </si>
  <si>
    <t>Test channel signal strength at 3' if 4.6.1 failure</t>
  </si>
  <si>
    <t>4.6.1.2</t>
  </si>
  <si>
    <t>Test channel signal strength test diagram</t>
  </si>
  <si>
    <t>Donor site UL testing</t>
  </si>
  <si>
    <t>Turn on DAS BDA
confirm UL amplification with BDA software
Assess donor site spectrum noise floor
Turn off DAS BDA
Confirm no appreciable decrease of donor site noise floor with BDA off
No noise floor contribution is acceptable</t>
  </si>
  <si>
    <t>4.7.3.1</t>
  </si>
  <si>
    <t>Max/Min UL receive diagram</t>
  </si>
  <si>
    <t>Characterizing Building Attenuation</t>
  </si>
  <si>
    <t>Donor site UL testing (TO BE COMPLETED AT VALIDATION WITH TCOMM 911)</t>
  </si>
  <si>
    <t>Characterizing Building Attenuation (TO BE COMPLETED AT VALIDATION WITH TCOMM 911)</t>
  </si>
  <si>
    <t>TCOMM 911 Technician</t>
  </si>
  <si>
    <t>Attenuator to Protect Spectrum Analyzer (dB)</t>
  </si>
  <si>
    <t>(TO BE COMPLETED AT VALIDATION WITH TCOMM 911)</t>
  </si>
  <si>
    <t xml:space="preserve">(TO BE COMPLETED AT VALIDATION WITH TCOMM 911)
This will be performed but more important will be the results from 4.6.6 to address gradual noise rise </t>
  </si>
  <si>
    <t>For each of these items, using either the TCOMM 911 technician's spectrum analyzer or the DAS vendor's, record the local simulcast sub-system control channel signal strength.</t>
  </si>
  <si>
    <t>To be supplied by TCOMM 911.  Email RadioHelpDesk@TCOMM911.org</t>
  </si>
  <si>
    <t>Contact TCOMM911 for donor site ERP.  Email RadioHelpDesk@TCOMM911.org
If in-line attenuator is present on donor cable, be sure to include in measurement!
Path loss = (Donor Site ERP - RX Delta) - (Control Channel dBm) 
For example, if Path loss = (+52dBm - 2.5dB) - (-62dBm),
Path loss = 116.5 dB</t>
  </si>
  <si>
    <t>Fiber infrastructure make and model (both head-end and remotes)</t>
  </si>
  <si>
    <t>Sequence</t>
  </si>
  <si>
    <t>Required tools and materials</t>
  </si>
  <si>
    <t>Inventory</t>
  </si>
  <si>
    <t>BDA Configuration</t>
  </si>
  <si>
    <t>Table of Values</t>
  </si>
  <si>
    <t xml:space="preserve">AGC must activated </t>
  </si>
  <si>
    <t>UL squelch must activated</t>
  </si>
  <si>
    <t>first 2s, &lt;-63dBm
after 2s, &lt; -75dBm</t>
  </si>
  <si>
    <t>ERCES must be configured and on.  TDI may manifest between the threshold of the ERCES and the macro.  DAQ of less than 3.0 indicates failure</t>
  </si>
  <si>
    <t>Configure BDA with additional filter for test channel with same gain as other DL channels
Generate test transmission on test channel to be amplified through ERCES.
Compare signal from ERCES with Macro signal at TDI trouble locations.
Dominant or near-dominant ERCES signal at the exterior of the building is not allowed.</t>
  </si>
  <si>
    <t>DL Isolation Test
• Connect Signal Generator to DAS cable infrastructure, (cable disconnected from port on BDA labeled DAS/MOBILE/SVC).  Keep any DAS attenuation connected to the DAS cable, attenuation is part of the effective isolation. 
• Connect Spectrum Analyzer to Donor cable infrastructure (cable disconnected from port on BDA labeled DONOR/BTS).  Keep any donor attenuation connected to the donor cable, attenuation is part of the effective isolation.
• If fiber infrastructure is present, confirm with DAS OEM input of +0dBm is acceptable for fiber point of interface
• Generate DL test signal between 799-805 MHz on unused frequency at +0 dBm (or value confirmed with DAS vendor)
• Measure receive of generated signal via donor antenna connected to spectrum analyzer
UL Isolation Test
• Connect Signal Generator to Donor cable infrastructure (cable disconnected from port on BDA labeled DONOR/BTS).  Keep any donor attenuation connected to the donor cable, attenuation is part of the effective isolation.
• Connect Spectrum Analyzer to DAS cable infrastructure (cable disconnected from port on BDA labeled DAS/MOBILE/SVC).  Keep any DAS attenuation connected to the DAS cable, attenuation is part of the effective isolation. 
• Generate UL test signal between 769-775 MHz on unused frequency at +0 dBm (or value confirmed with DAS OEM)
• Measure receive of generated signal via DAS connected to spectrum analyzer
• Document lower (worse isolation) of two tests (Generated signal - measured value = isolation) e.g. (+0dBm - (-103dBm) = 103dB of isolation
• Passing requires Isolation of 20dB greater than maximum gain (iso - max gain) &gt; 20dB</t>
  </si>
  <si>
    <t>****Must use at least 20dB 5W attenuator, connecting high power to spectrum analyzer****
Connect spectrum analyzer 
Set spectrum analyzer to wider than the entire uplink band, i.e. 764-782 MHz
Compare the out-of-band noise floor output to the in-band noise.
The system uplink gain should be diminished by the UL squelch value.
(In-band Noise) - (Out-of-band Noise Floor) = Squelched uplink gain
Squelched uplink gain should equal (uplink gain - squelch)
e.g. (-50dBm) - (-95dBm) = Squelched UL Gain = 45dB
UL Gain (75dB) - Squelch(30dB) = Squelched UL Gain= 45dB</t>
  </si>
  <si>
    <t>Connect spectrum analyzer to receive multicoupler at donor site.
Set frequency span to entire uplink band, 768-775 MHz
Monitor noise floor and document received value</t>
  </si>
  <si>
    <t xml:space="preserve">Connect spectrum analyzer to receive multicoupler at donor site.
Set frequency span to entire uplink band, 768-775 MHz
Transmit for at least 10 seconds from hip height with a test radio directly under the closest DAS antenna 
Record dBm of UL transmission with spectrum analyzer resolution bandwidth (RBW) of at least 15 kHz but no more than 50kHz
Any value greater than -63dBm is not accepted.  After 2 seconds, AGC should be engaged.  At this point, any value greater than -75dBm is not accepted. </t>
  </si>
  <si>
    <r>
      <t xml:space="preserve">Connect spectrum analyzer to receive multicoupler at donor site.
Set frequency span to entire uplink band, </t>
    </r>
    <r>
      <rPr>
        <sz val="11"/>
        <color rgb="FFFF0000"/>
        <rFont val="Calibri"/>
        <family val="2"/>
        <scheme val="minor"/>
      </rPr>
      <t>799-805</t>
    </r>
    <r>
      <rPr>
        <sz val="11"/>
        <color theme="1"/>
        <rFont val="Calibri"/>
        <family val="2"/>
        <scheme val="minor"/>
      </rPr>
      <t xml:space="preserve"> MHz
To choose a minimum power transmission location, either ask DAS vendor to identify lowest DL receive area or choose a location equal distance between two DAS antennas
Transmit for at least 10 seconds from hip height
Record dBm of UL transmission with spectrum analyzer resolution bandwidth (RBW) of at least 15 kHz but no more than 50kHz
Repeat this step over at least 5 low signal locations
No minimum value so long as DAQ is greater than 3.0</t>
    </r>
  </si>
  <si>
    <t xml:space="preserve"> RSI_________dBm</t>
  </si>
  <si>
    <r>
      <t xml:space="preserve">DAQ </t>
    </r>
    <r>
      <rPr>
        <u/>
        <sz val="14"/>
        <color theme="1"/>
        <rFont val="Calibri"/>
        <family val="2"/>
        <scheme val="minor"/>
      </rPr>
      <t>&lt; 3.0  or  &gt; 3.0</t>
    </r>
  </si>
  <si>
    <t>ERCES Off: RSI_________dBm   BER: _________  DAQ: &lt; 3.0  or  &gt; 3.0;    ERCES On: RSI_________dBm   BER: _________  DAQ &lt; 3.0  or  &gt; 3.0</t>
  </si>
  <si>
    <t>DL receive east of building with ERCES Off and On</t>
  </si>
  <si>
    <t>DL receive south of building with ERCES Off and On</t>
  </si>
  <si>
    <t>DL receive west of building with ERCES Off and On</t>
  </si>
  <si>
    <t>DL receive at fire panel with ERCES ERCES Off and On</t>
  </si>
  <si>
    <t>DL receive at ground level elevator lobby with ERCES Off and On</t>
  </si>
  <si>
    <t xml:space="preserve">DL receive at other ground level critical areas with ERCES Off and On </t>
  </si>
  <si>
    <t>ERCES UL testing</t>
  </si>
  <si>
    <t>RX noise floor value with ERCES off (dBm)</t>
  </si>
  <si>
    <t>ERCES Off: RSI_________dBm</t>
  </si>
  <si>
    <t>ERCES On: RSI_________dBm</t>
  </si>
  <si>
    <t>DL receive north of building with ERCES Off and On</t>
  </si>
  <si>
    <t>DL receive on ground level  general areas with ERCES Off and On (dBm)</t>
  </si>
  <si>
    <t>DL receive at other second level critical areas with ERCES Off and On (dBm)</t>
  </si>
  <si>
    <t xml:space="preserve">DL receive on second level general areas with ERCES Off and On </t>
  </si>
  <si>
    <t>ERCES vendor point of contact name</t>
  </si>
  <si>
    <t>ERCES vendor point of contact email</t>
  </si>
  <si>
    <t>LEGEND:</t>
  </si>
  <si>
    <t>ERCES Vendor To Fill In:</t>
  </si>
  <si>
    <t>Calculated by Worksheet:</t>
  </si>
  <si>
    <t>ERCES Vendor May Fill In:</t>
  </si>
  <si>
    <t>BDA configuration</t>
  </si>
  <si>
    <t>TCOMM911 To Fill In:</t>
  </si>
  <si>
    <t>Notes</t>
  </si>
  <si>
    <t>Pass/Fail</t>
  </si>
  <si>
    <t>BDA DL output (Power Per Channel)</t>
  </si>
  <si>
    <t>• ERCES Inventory and Documentation
• Isolation Testing
• DL Testing
• Donor Site UL Testing
• ERCES UL Testing
• TDI Testing
• Sign-off</t>
  </si>
  <si>
    <t xml:space="preserve">Performance of the procedures outlined in this checklist serves to validate the operation of an ERCES (BDA/DAS) on the TCOMM911 Network.  Satisfaction of the testing requirements permits the execution of the rebroadcast agreement. </t>
  </si>
  <si>
    <t>BDA Configuration Report</t>
  </si>
  <si>
    <t>Proivde a complete configuration download from the BDA showing filter configuration, and programmed frequencies</t>
  </si>
  <si>
    <t>Config file complete</t>
  </si>
  <si>
    <t>Refer to frequency lists supplied by TCOMM911.  Email  RadioHelpDesk@TCOMM911.org
New construction or retrofits require channelized configuration, with a maximum channel width of 300 kHz and a maximum of 3 channels per filter.
The configuration report shoudl clearly indicate the frequencies programmed into the BDA and all filter settings</t>
  </si>
  <si>
    <t>TCOMM911 In-Building ERCES UL Validation Checklist v2.1 - 10/28/2025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</si>
</sst>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8"/>
      <name val="Calibri"/>
      <family val="2"/>
      <scheme val="minor"/>
    </font>
    <font>
      <sz val="14"/>
      <color theme="1"/>
      <name val="Calibri"/>
      <family val="2"/>
      <scheme val="minor"/>
    </font>
    <font>
      <b/>
      <sz val="12"/>
      <color theme="1"/>
      <name val="Calibri"/>
      <family val="2"/>
      <scheme val="minor"/>
    </font>
    <font>
      <b/>
      <sz val="24"/>
      <color theme="1"/>
      <name val="Aptos Display"/>
      <family val="2"/>
    </font>
    <font>
      <sz val="11"/>
      <color rgb="FFFF0000"/>
      <name val="Calibri"/>
      <family val="2"/>
      <scheme val="minor"/>
    </font>
    <font>
      <u/>
      <sz val="14"/>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b/>
      <sz val="22"/>
      <color theme="1"/>
      <name val="Calibri"/>
      <family val="2"/>
      <scheme val="minor"/>
    </font>
    <font>
      <b/>
      <sz val="18"/>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darkDown">
        <bgColor theme="8" tint="0.59996337778862885"/>
      </patternFill>
    </fill>
    <fill>
      <patternFill patternType="solid">
        <fgColor rgb="FFFFFF00"/>
        <bgColor indexed="64"/>
      </patternFill>
    </fill>
    <fill>
      <patternFill patternType="solid">
        <fgColor theme="9" tint="0.39997558519241921"/>
        <bgColor indexed="64"/>
      </patternFill>
    </fill>
    <fill>
      <patternFill patternType="solid">
        <fgColor rgb="FFD9E1F2"/>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4">
    <xf numFmtId="0" fontId="0" fillId="0" borderId="0" xfId="0"/>
    <xf numFmtId="0" fontId="0" fillId="3" borderId="1" xfId="0" applyFill="1" applyBorder="1" applyAlignment="1">
      <alignment vertical="center" wrapText="1"/>
    </xf>
    <xf numFmtId="0" fontId="0" fillId="0" borderId="0" xfId="0" applyAlignment="1">
      <alignment horizontal="center"/>
    </xf>
    <xf numFmtId="0" fontId="0" fillId="0" borderId="0" xfId="0" applyAlignment="1">
      <alignment horizontal="center" wrapText="1"/>
    </xf>
    <xf numFmtId="0" fontId="0" fillId="3" borderId="3" xfId="0" applyFill="1" applyBorder="1" applyAlignment="1">
      <alignment vertical="center"/>
    </xf>
    <xf numFmtId="0" fontId="0" fillId="3" borderId="3" xfId="0" applyFill="1" applyBorder="1" applyAlignment="1">
      <alignment vertical="center" wrapText="1"/>
    </xf>
    <xf numFmtId="0" fontId="0" fillId="4" borderId="3"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0" fontId="0" fillId="3" borderId="3" xfId="0" applyFill="1" applyBorder="1" applyAlignment="1">
      <alignment horizontal="center" vertical="center"/>
    </xf>
    <xf numFmtId="0" fontId="0" fillId="5" borderId="12" xfId="0" applyFill="1" applyBorder="1" applyAlignment="1">
      <alignment vertical="center"/>
    </xf>
    <xf numFmtId="0" fontId="0" fillId="5" borderId="1" xfId="0" applyFill="1" applyBorder="1" applyAlignment="1">
      <alignment vertical="center"/>
    </xf>
    <xf numFmtId="0" fontId="3" fillId="4" borderId="3" xfId="0" applyFont="1" applyFill="1" applyBorder="1" applyAlignment="1">
      <alignment vertical="center" wrapText="1"/>
    </xf>
    <xf numFmtId="0" fontId="5" fillId="3" borderId="12" xfId="0" applyFont="1" applyFill="1" applyBorder="1" applyAlignment="1">
      <alignment horizontal="center" vertical="center"/>
    </xf>
    <xf numFmtId="0" fontId="5" fillId="3" borderId="1" xfId="0" applyFont="1" applyFill="1" applyBorder="1" applyAlignment="1">
      <alignment vertical="center"/>
    </xf>
    <xf numFmtId="0" fontId="5" fillId="2" borderId="1" xfId="0" applyFont="1" applyFill="1" applyBorder="1" applyAlignment="1">
      <alignment horizontal="center"/>
    </xf>
    <xf numFmtId="0" fontId="3" fillId="4" borderId="1" xfId="0" applyFont="1" applyFill="1" applyBorder="1" applyAlignment="1">
      <alignment horizontal="left"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0" fontId="0" fillId="0" borderId="0" xfId="0" applyAlignment="1">
      <alignment vertical="center" wrapText="1"/>
    </xf>
    <xf numFmtId="0" fontId="0" fillId="4" borderId="3" xfId="0" applyFill="1" applyBorder="1" applyAlignment="1">
      <alignment vertical="center"/>
    </xf>
    <xf numFmtId="0" fontId="0" fillId="3" borderId="14" xfId="0" applyFill="1" applyBorder="1" applyAlignment="1">
      <alignment vertical="center" wrapText="1"/>
    </xf>
    <xf numFmtId="0" fontId="0" fillId="5" borderId="15" xfId="0" applyFill="1" applyBorder="1" applyAlignment="1">
      <alignment vertical="center"/>
    </xf>
    <xf numFmtId="0" fontId="0" fillId="3" borderId="16" xfId="0" applyFill="1" applyBorder="1" applyAlignment="1">
      <alignment vertical="center" wrapText="1"/>
    </xf>
    <xf numFmtId="0" fontId="0" fillId="5" borderId="17" xfId="0" applyFill="1" applyBorder="1" applyAlignment="1">
      <alignment vertical="center"/>
    </xf>
    <xf numFmtId="0" fontId="0" fillId="3" borderId="16" xfId="0" applyFill="1" applyBorder="1" applyAlignment="1">
      <alignment horizontal="left" vertical="center" wrapText="1"/>
    </xf>
    <xf numFmtId="0" fontId="0" fillId="3" borderId="17" xfId="0" applyFill="1" applyBorder="1" applyAlignment="1">
      <alignment vertical="center"/>
    </xf>
    <xf numFmtId="0" fontId="0" fillId="3" borderId="18" xfId="0" applyFill="1" applyBorder="1" applyAlignment="1">
      <alignment vertical="center" wrapText="1"/>
    </xf>
    <xf numFmtId="0" fontId="0" fillId="3" borderId="19" xfId="0" applyFill="1" applyBorder="1" applyAlignment="1">
      <alignment vertical="center"/>
    </xf>
    <xf numFmtId="0" fontId="0" fillId="3" borderId="25" xfId="0" applyFill="1" applyBorder="1" applyAlignment="1">
      <alignment vertical="center" wrapText="1"/>
    </xf>
    <xf numFmtId="0" fontId="0" fillId="5" borderId="29" xfId="0" applyFill="1" applyBorder="1" applyAlignment="1">
      <alignment vertical="center"/>
    </xf>
    <xf numFmtId="0" fontId="0" fillId="5" borderId="30" xfId="0" applyFill="1" applyBorder="1" applyAlignment="1">
      <alignment vertical="center"/>
    </xf>
    <xf numFmtId="0" fontId="0" fillId="0" borderId="0" xfId="0" applyAlignment="1">
      <alignment horizontal="center" vertical="center"/>
    </xf>
    <xf numFmtId="0" fontId="0" fillId="0" borderId="0" xfId="0" applyAlignment="1">
      <alignment vertical="center"/>
    </xf>
    <xf numFmtId="0" fontId="6" fillId="4" borderId="8" xfId="0" applyFont="1" applyFill="1" applyBorder="1" applyAlignment="1">
      <alignment horizontal="left" vertical="center"/>
    </xf>
    <xf numFmtId="0" fontId="6" fillId="4" borderId="3" xfId="0" applyFont="1" applyFill="1" applyBorder="1" applyAlignment="1">
      <alignment horizontal="left" vertical="center"/>
    </xf>
    <xf numFmtId="0" fontId="0" fillId="0" borderId="1" xfId="0" applyBorder="1" applyAlignment="1">
      <alignment horizontal="left" vertical="top" wrapText="1"/>
    </xf>
    <xf numFmtId="0" fontId="6" fillId="4" borderId="4" xfId="0" applyFont="1" applyFill="1" applyBorder="1" applyAlignment="1">
      <alignment horizontal="left" vertical="center"/>
    </xf>
    <xf numFmtId="0" fontId="7" fillId="0" borderId="0" xfId="0" applyFont="1" applyAlignment="1">
      <alignment horizontal="center" vertical="center"/>
    </xf>
    <xf numFmtId="0" fontId="6" fillId="4" borderId="12" xfId="0" applyFont="1" applyFill="1" applyBorder="1" applyAlignment="1">
      <alignment horizontal="left" vertical="center"/>
    </xf>
    <xf numFmtId="0" fontId="6" fillId="4" borderId="15" xfId="0" applyFont="1" applyFill="1" applyBorder="1" applyAlignment="1">
      <alignment horizontal="left" vertical="center"/>
    </xf>
    <xf numFmtId="0" fontId="10" fillId="3" borderId="14" xfId="0" applyFont="1" applyFill="1" applyBorder="1" applyAlignment="1">
      <alignment vertical="center" wrapText="1"/>
    </xf>
    <xf numFmtId="0" fontId="10" fillId="3" borderId="16" xfId="0" applyFont="1" applyFill="1" applyBorder="1" applyAlignment="1">
      <alignment vertical="center" wrapText="1"/>
    </xf>
    <xf numFmtId="0" fontId="11" fillId="0" borderId="31" xfId="0" applyFont="1" applyBorder="1" applyAlignment="1">
      <alignment horizontal="center"/>
    </xf>
    <xf numFmtId="0" fontId="11" fillId="0" borderId="32" xfId="0" applyFont="1" applyBorder="1" applyAlignment="1">
      <alignment horizontal="right"/>
    </xf>
    <xf numFmtId="0" fontId="11" fillId="6" borderId="33" xfId="0" applyFont="1" applyFill="1" applyBorder="1" applyAlignment="1">
      <alignment horizontal="center"/>
    </xf>
    <xf numFmtId="0" fontId="11" fillId="0" borderId="32" xfId="0" applyFont="1" applyBorder="1" applyAlignment="1">
      <alignment horizontal="center"/>
    </xf>
    <xf numFmtId="0" fontId="12" fillId="3" borderId="33" xfId="0" applyFont="1" applyFill="1" applyBorder="1" applyAlignment="1">
      <alignment horizontal="center" vertical="center"/>
    </xf>
    <xf numFmtId="0" fontId="11" fillId="0" borderId="31" xfId="0" applyFont="1" applyBorder="1" applyAlignment="1">
      <alignment horizontal="right"/>
    </xf>
    <xf numFmtId="0" fontId="13" fillId="0" borderId="32" xfId="0" applyFont="1" applyBorder="1" applyAlignment="1">
      <alignment horizontal="center"/>
    </xf>
    <xf numFmtId="0" fontId="0" fillId="0" borderId="34" xfId="0" applyBorder="1"/>
    <xf numFmtId="0" fontId="14" fillId="0" borderId="35" xfId="0" applyFont="1" applyBorder="1" applyAlignment="1">
      <alignment horizontal="center"/>
    </xf>
    <xf numFmtId="0" fontId="11" fillId="0" borderId="36" xfId="0" applyFont="1" applyBorder="1" applyAlignment="1">
      <alignment horizontal="right"/>
    </xf>
    <xf numFmtId="0" fontId="11" fillId="0" borderId="33" xfId="0" applyFont="1" applyBorder="1" applyAlignment="1">
      <alignment horizontal="center"/>
    </xf>
    <xf numFmtId="0" fontId="11" fillId="0" borderId="36" xfId="0" applyFont="1" applyBorder="1" applyAlignment="1">
      <alignment horizontal="center"/>
    </xf>
    <xf numFmtId="0" fontId="12" fillId="7" borderId="33" xfId="0" applyFont="1" applyFill="1" applyBorder="1" applyAlignment="1">
      <alignment horizontal="center" vertical="center"/>
    </xf>
    <xf numFmtId="0" fontId="0" fillId="0" borderId="35" xfId="0" applyBorder="1"/>
    <xf numFmtId="0" fontId="13" fillId="0" borderId="37" xfId="0" applyFont="1" applyBorder="1" applyAlignment="1">
      <alignment horizontal="center"/>
    </xf>
    <xf numFmtId="0" fontId="6" fillId="4" borderId="14" xfId="0" applyFont="1" applyFill="1" applyBorder="1" applyAlignment="1">
      <alignment horizontal="left" vertical="center"/>
    </xf>
    <xf numFmtId="0" fontId="6" fillId="4" borderId="2" xfId="0" applyFont="1" applyFill="1" applyBorder="1" applyAlignment="1">
      <alignment horizontal="left" vertical="center"/>
    </xf>
    <xf numFmtId="0" fontId="5" fillId="6" borderId="12" xfId="0" applyFont="1" applyFill="1" applyBorder="1" applyAlignment="1">
      <alignment horizontal="center" vertical="center"/>
    </xf>
    <xf numFmtId="0" fontId="1" fillId="2" borderId="1" xfId="0" applyFont="1" applyFill="1" applyBorder="1" applyAlignment="1">
      <alignment horizontal="center" wrapText="1"/>
    </xf>
    <xf numFmtId="0" fontId="5" fillId="6" borderId="1" xfId="0" applyFont="1" applyFill="1" applyBorder="1" applyAlignment="1">
      <alignment horizontal="center" vertical="center"/>
    </xf>
    <xf numFmtId="0" fontId="5" fillId="0" borderId="12" xfId="0" applyFont="1" applyBorder="1" applyAlignment="1">
      <alignment horizontal="center" vertical="center"/>
    </xf>
    <xf numFmtId="0" fontId="5" fillId="6" borderId="1" xfId="0" applyFont="1" applyFill="1" applyBorder="1" applyAlignment="1">
      <alignment vertical="center"/>
    </xf>
    <xf numFmtId="0" fontId="5" fillId="0" borderId="1" xfId="0" applyFont="1" applyBorder="1" applyAlignment="1">
      <alignment vertical="center"/>
    </xf>
    <xf numFmtId="0" fontId="1" fillId="3" borderId="3" xfId="0" applyFont="1" applyFill="1" applyBorder="1" applyAlignment="1">
      <alignment horizontal="center" vertical="center"/>
    </xf>
    <xf numFmtId="0" fontId="0" fillId="3" borderId="8" xfId="0" applyFill="1" applyBorder="1" applyAlignment="1">
      <alignment horizontal="left" vertical="center" wrapText="1"/>
    </xf>
    <xf numFmtId="0" fontId="15" fillId="8" borderId="3" xfId="0" applyFont="1" applyFill="1" applyBorder="1" applyAlignment="1">
      <alignment horizontal="center" vertical="center"/>
    </xf>
    <xf numFmtId="0" fontId="10" fillId="8" borderId="14" xfId="0" applyFont="1" applyFill="1" applyBorder="1" applyAlignment="1">
      <alignment vertical="center" wrapText="1"/>
    </xf>
    <xf numFmtId="0" fontId="15" fillId="8" borderId="8" xfId="0" applyFont="1"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2" xfId="0" applyFont="1" applyFill="1" applyBorder="1" applyAlignment="1">
      <alignment horizont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5" fillId="3" borderId="1" xfId="0" applyFont="1" applyFill="1" applyBorder="1" applyAlignment="1">
      <alignment horizontal="center" vertical="center"/>
    </xf>
    <xf numFmtId="0" fontId="0" fillId="3" borderId="16" xfId="0" applyFill="1" applyBorder="1" applyAlignment="1">
      <alignment horizontal="left" vertical="center" wrapText="1"/>
    </xf>
    <xf numFmtId="0" fontId="0" fillId="3" borderId="1" xfId="0" applyFill="1" applyBorder="1" applyAlignment="1">
      <alignment horizontal="left" vertical="center" wrapText="1"/>
    </xf>
    <xf numFmtId="0" fontId="0" fillId="3" borderId="17" xfId="0" applyFill="1" applyBorder="1" applyAlignment="1">
      <alignment horizontal="left" vertical="center" wrapText="1"/>
    </xf>
    <xf numFmtId="0" fontId="6" fillId="4" borderId="16" xfId="0" applyFont="1" applyFill="1" applyBorder="1" applyAlignment="1">
      <alignment horizontal="left" vertical="center"/>
    </xf>
    <xf numFmtId="0" fontId="6" fillId="4" borderId="1" xfId="0" applyFont="1" applyFill="1" applyBorder="1" applyAlignment="1">
      <alignment horizontal="left" vertical="center"/>
    </xf>
    <xf numFmtId="0" fontId="6" fillId="4" borderId="17" xfId="0" applyFont="1" applyFill="1" applyBorder="1" applyAlignment="1">
      <alignment horizontal="left"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2" borderId="1" xfId="0" applyFont="1" applyFill="1" applyBorder="1" applyAlignment="1">
      <alignment horizont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0" fillId="3" borderId="18" xfId="0" applyFill="1" applyBorder="1" applyAlignment="1">
      <alignment horizontal="left" vertical="center"/>
    </xf>
    <xf numFmtId="0" fontId="0" fillId="3" borderId="14" xfId="0" applyFill="1" applyBorder="1" applyAlignment="1">
      <alignment horizontal="lef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 fillId="2" borderId="1" xfId="0" applyFont="1" applyFill="1" applyBorder="1" applyAlignment="1">
      <alignment horizont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3" xfId="0" applyFill="1" applyBorder="1" applyAlignment="1">
      <alignment horizontal="left" vertical="center" wrapText="1"/>
    </xf>
    <xf numFmtId="0" fontId="0" fillId="3" borderId="24" xfId="0" applyFill="1" applyBorder="1" applyAlignment="1">
      <alignment horizontal="left" vertical="center" wrapText="1"/>
    </xf>
    <xf numFmtId="0" fontId="6" fillId="4" borderId="20" xfId="0" applyFont="1" applyFill="1" applyBorder="1" applyAlignment="1">
      <alignment horizontal="left" vertical="center"/>
    </xf>
    <xf numFmtId="0" fontId="6" fillId="4" borderId="4" xfId="0" applyFont="1" applyFill="1" applyBorder="1" applyAlignment="1">
      <alignment horizontal="left" vertical="center"/>
    </xf>
    <xf numFmtId="0" fontId="6" fillId="4" borderId="21" xfId="0" applyFont="1" applyFill="1" applyBorder="1" applyAlignment="1">
      <alignment horizontal="left" vertical="center"/>
    </xf>
    <xf numFmtId="0" fontId="0" fillId="3" borderId="22" xfId="0" applyFill="1" applyBorder="1" applyAlignment="1">
      <alignment horizontal="left" vertical="center" wrapText="1"/>
    </xf>
    <xf numFmtId="0" fontId="0" fillId="3" borderId="1" xfId="0" applyFill="1" applyBorder="1" applyAlignment="1">
      <alignment horizontal="center" vertical="center"/>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2" xfId="0" applyFont="1" applyFill="1" applyBorder="1" applyAlignment="1">
      <alignment horizontal="left" vertical="center"/>
    </xf>
    <xf numFmtId="0" fontId="6" fillId="4" borderId="15" xfId="0" applyFont="1" applyFill="1" applyBorder="1" applyAlignment="1">
      <alignment horizontal="left"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2" xfId="0"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28"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7" fillId="0" borderId="0" xfId="0" applyFont="1" applyAlignment="1">
      <alignment horizontal="center"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4" borderId="4" xfId="0" applyFont="1" applyFill="1" applyBorder="1" applyAlignment="1">
      <alignment horizontal="left" vertical="center"/>
    </xf>
    <xf numFmtId="0" fontId="3" fillId="0" borderId="1" xfId="0" applyFont="1" applyBorder="1" applyAlignment="1">
      <alignment horizontal="left" wrapText="1"/>
    </xf>
    <xf numFmtId="0" fontId="0" fillId="3" borderId="11" xfId="0" applyFill="1" applyBorder="1" applyAlignment="1">
      <alignment horizontal="left" vertical="center" wrapTex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cellXfs>
  <cellStyles count="1">
    <cellStyle name="Normal" xfId="0" builtinId="0"/>
  </cellStyles>
  <dxfs count="1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s>
  <tableStyles count="0" defaultTableStyle="TableStyleMedium2" defaultPivotStyle="PivotStyleLight16"/>
  <colors>
    <mruColors>
      <color rgb="FFFDCA7F"/>
      <color rgb="FFFDC26B"/>
      <color rgb="FFFFB9B9"/>
      <color rgb="FFFFEEB9"/>
      <color rgb="FFFFF3CD"/>
      <color rgb="FFFFE591"/>
      <color rgb="FFFFFFCD"/>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30238</xdr:rowOff>
    </xdr:from>
    <xdr:to>
      <xdr:col>1</xdr:col>
      <xdr:colOff>90713</xdr:colOff>
      <xdr:row>1</xdr:row>
      <xdr:rowOff>1270030</xdr:rowOff>
    </xdr:to>
    <xdr:pic>
      <xdr:nvPicPr>
        <xdr:cNvPr id="2" name="Picture 1" descr="A logo of a building&#10;&#10;Description automatically generated">
          <a:extLst>
            <a:ext uri="{FF2B5EF4-FFF2-40B4-BE49-F238E27FC236}">
              <a16:creationId xmlns:a16="http://schemas.microsoft.com/office/drawing/2014/main" id="{1281B198-16F9-7E4C-8708-155820764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1746"/>
          <a:ext cx="1249840" cy="1239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2220685</xdr:colOff>
      <xdr:row>24</xdr:row>
      <xdr:rowOff>0</xdr:rowOff>
    </xdr:from>
    <xdr:to>
      <xdr:col>2</xdr:col>
      <xdr:colOff>5900058</xdr:colOff>
      <xdr:row>24</xdr:row>
      <xdr:rowOff>4165763</xdr:rowOff>
    </xdr:to>
    <xdr:pic>
      <xdr:nvPicPr>
        <xdr:cNvPr id="10" name="Picture 9">
          <a:extLst>
            <a:ext uri="{FF2B5EF4-FFF2-40B4-BE49-F238E27FC236}">
              <a16:creationId xmlns:a16="http://schemas.microsoft.com/office/drawing/2014/main" id="{AF25C91F-5CAD-4F22-A63B-5856B28CE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5471" y="13139057"/>
          <a:ext cx="5900058" cy="4165763"/>
        </a:xfrm>
        <a:prstGeom prst="rect">
          <a:avLst/>
        </a:prstGeom>
      </xdr:spPr>
    </xdr:pic>
    <xdr:clientData/>
  </xdr:twoCellAnchor>
  <xdr:twoCellAnchor>
    <xdr:from>
      <xdr:col>2</xdr:col>
      <xdr:colOff>0</xdr:colOff>
      <xdr:row>27</xdr:row>
      <xdr:rowOff>0</xdr:rowOff>
    </xdr:from>
    <xdr:to>
      <xdr:col>3</xdr:col>
      <xdr:colOff>0</xdr:colOff>
      <xdr:row>27</xdr:row>
      <xdr:rowOff>4162846</xdr:rowOff>
    </xdr:to>
    <xdr:pic>
      <xdr:nvPicPr>
        <xdr:cNvPr id="14" name="Picture 13">
          <a:extLst>
            <a:ext uri="{FF2B5EF4-FFF2-40B4-BE49-F238E27FC236}">
              <a16:creationId xmlns:a16="http://schemas.microsoft.com/office/drawing/2014/main" id="{EDB76D3C-05C0-4C52-AB3F-C270DC9EF3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0" y="19077214"/>
          <a:ext cx="5905500" cy="4162846"/>
        </a:xfrm>
        <a:prstGeom prst="rect">
          <a:avLst/>
        </a:prstGeom>
      </xdr:spPr>
    </xdr:pic>
    <xdr:clientData/>
  </xdr:twoCellAnchor>
  <xdr:twoCellAnchor>
    <xdr:from>
      <xdr:col>2</xdr:col>
      <xdr:colOff>0</xdr:colOff>
      <xdr:row>50</xdr:row>
      <xdr:rowOff>0</xdr:rowOff>
    </xdr:from>
    <xdr:to>
      <xdr:col>2</xdr:col>
      <xdr:colOff>5598583</xdr:colOff>
      <xdr:row>50</xdr:row>
      <xdr:rowOff>4166449</xdr:rowOff>
    </xdr:to>
    <xdr:pic>
      <xdr:nvPicPr>
        <xdr:cNvPr id="19" name="Picture 18">
          <a:extLst>
            <a:ext uri="{FF2B5EF4-FFF2-40B4-BE49-F238E27FC236}">
              <a16:creationId xmlns:a16="http://schemas.microsoft.com/office/drawing/2014/main" id="{B84285C1-7F3C-4C71-93C9-710F8127D5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0" y="27072167"/>
          <a:ext cx="5598583" cy="4166449"/>
        </a:xfrm>
        <a:prstGeom prst="rect">
          <a:avLst/>
        </a:prstGeom>
      </xdr:spPr>
    </xdr:pic>
    <xdr:clientData/>
  </xdr:twoCellAnchor>
  <xdr:twoCellAnchor>
    <xdr:from>
      <xdr:col>2</xdr:col>
      <xdr:colOff>0</xdr:colOff>
      <xdr:row>33</xdr:row>
      <xdr:rowOff>0</xdr:rowOff>
    </xdr:from>
    <xdr:to>
      <xdr:col>2</xdr:col>
      <xdr:colOff>5683250</xdr:colOff>
      <xdr:row>34</xdr:row>
      <xdr:rowOff>669</xdr:rowOff>
    </xdr:to>
    <xdr:pic>
      <xdr:nvPicPr>
        <xdr:cNvPr id="23" name="Picture 22">
          <a:extLst>
            <a:ext uri="{FF2B5EF4-FFF2-40B4-BE49-F238E27FC236}">
              <a16:creationId xmlns:a16="http://schemas.microsoft.com/office/drawing/2014/main" id="{E9E755C4-FD22-4014-8663-7E2ECCA566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52750" y="40407167"/>
          <a:ext cx="5683250" cy="4191669"/>
        </a:xfrm>
        <a:prstGeom prst="rect">
          <a:avLst/>
        </a:prstGeom>
      </xdr:spPr>
    </xdr:pic>
    <xdr:clientData/>
  </xdr:twoCellAnchor>
  <xdr:twoCellAnchor editAs="oneCell">
    <xdr:from>
      <xdr:col>2</xdr:col>
      <xdr:colOff>1920</xdr:colOff>
      <xdr:row>30</xdr:row>
      <xdr:rowOff>0</xdr:rowOff>
    </xdr:from>
    <xdr:to>
      <xdr:col>2</xdr:col>
      <xdr:colOff>5621767</xdr:colOff>
      <xdr:row>30</xdr:row>
      <xdr:rowOff>4168616</xdr:rowOff>
    </xdr:to>
    <xdr:pic>
      <xdr:nvPicPr>
        <xdr:cNvPr id="25" name="Picture 24">
          <a:extLst>
            <a:ext uri="{FF2B5EF4-FFF2-40B4-BE49-F238E27FC236}">
              <a16:creationId xmlns:a16="http://schemas.microsoft.com/office/drawing/2014/main" id="{836C5745-8348-4F20-89C8-6128FF4C42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49067" y="33169412"/>
          <a:ext cx="5612227" cy="4176236"/>
        </a:xfrm>
        <a:prstGeom prst="rect">
          <a:avLst/>
        </a:prstGeom>
      </xdr:spPr>
    </xdr:pic>
    <xdr:clientData/>
  </xdr:twoCellAnchor>
  <xdr:twoCellAnchor>
    <xdr:from>
      <xdr:col>2</xdr:col>
      <xdr:colOff>0</xdr:colOff>
      <xdr:row>37</xdr:row>
      <xdr:rowOff>0</xdr:rowOff>
    </xdr:from>
    <xdr:to>
      <xdr:col>2</xdr:col>
      <xdr:colOff>5894294</xdr:colOff>
      <xdr:row>37</xdr:row>
      <xdr:rowOff>4175358</xdr:rowOff>
    </xdr:to>
    <xdr:pic>
      <xdr:nvPicPr>
        <xdr:cNvPr id="27" name="Picture 26">
          <a:extLst>
            <a:ext uri="{FF2B5EF4-FFF2-40B4-BE49-F238E27FC236}">
              <a16:creationId xmlns:a16="http://schemas.microsoft.com/office/drawing/2014/main" id="{87305EB4-C513-4029-BCB0-B7548A6917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47147" y="46504412"/>
          <a:ext cx="5894294" cy="4175358"/>
        </a:xfrm>
        <a:prstGeom prst="rect">
          <a:avLst/>
        </a:prstGeom>
      </xdr:spPr>
    </xdr:pic>
    <xdr:clientData/>
  </xdr:twoCellAnchor>
  <xdr:twoCellAnchor>
    <xdr:from>
      <xdr:col>2</xdr:col>
      <xdr:colOff>0</xdr:colOff>
      <xdr:row>45</xdr:row>
      <xdr:rowOff>0</xdr:rowOff>
    </xdr:from>
    <xdr:to>
      <xdr:col>2</xdr:col>
      <xdr:colOff>5894294</xdr:colOff>
      <xdr:row>45</xdr:row>
      <xdr:rowOff>4147836</xdr:rowOff>
    </xdr:to>
    <xdr:pic>
      <xdr:nvPicPr>
        <xdr:cNvPr id="5" name="Picture 4">
          <a:extLst>
            <a:ext uri="{FF2B5EF4-FFF2-40B4-BE49-F238E27FC236}">
              <a16:creationId xmlns:a16="http://schemas.microsoft.com/office/drawing/2014/main" id="{F1FFF1EF-6CFA-450F-859E-81C6F7A1BF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47147" y="53933912"/>
          <a:ext cx="5894294" cy="4147836"/>
        </a:xfrm>
        <a:prstGeom prst="rect">
          <a:avLst/>
        </a:prstGeom>
      </xdr:spPr>
    </xdr:pic>
    <xdr:clientData/>
  </xdr:twoCellAnchor>
  <xdr:twoCellAnchor editAs="oneCell">
    <xdr:from>
      <xdr:col>2</xdr:col>
      <xdr:colOff>13608</xdr:colOff>
      <xdr:row>21</xdr:row>
      <xdr:rowOff>7507</xdr:rowOff>
    </xdr:from>
    <xdr:to>
      <xdr:col>2</xdr:col>
      <xdr:colOff>5505845</xdr:colOff>
      <xdr:row>22</xdr:row>
      <xdr:rowOff>0</xdr:rowOff>
    </xdr:to>
    <xdr:pic>
      <xdr:nvPicPr>
        <xdr:cNvPr id="2" name="Picture 1">
          <a:extLst>
            <a:ext uri="{FF2B5EF4-FFF2-40B4-BE49-F238E27FC236}">
              <a16:creationId xmlns:a16="http://schemas.microsoft.com/office/drawing/2014/main" id="{D07B8528-7E96-41D6-A3EA-393E39BCAF53}"/>
            </a:ext>
          </a:extLst>
        </xdr:cNvPr>
        <xdr:cNvPicPr>
          <a:picLocks noChangeAspect="1"/>
        </xdr:cNvPicPr>
      </xdr:nvPicPr>
      <xdr:blipFill>
        <a:blip xmlns:r="http://schemas.openxmlformats.org/officeDocument/2006/relationships" r:embed="rId8"/>
        <a:stretch>
          <a:fillRect/>
        </a:stretch>
      </xdr:blipFill>
      <xdr:spPr>
        <a:xfrm>
          <a:off x="2969642" y="10734628"/>
          <a:ext cx="5484617" cy="41834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EBB6-E32D-4340-8E62-5558A0B22D5D}">
  <sheetPr>
    <pageSetUpPr fitToPage="1"/>
  </sheetPr>
  <dimension ref="A2:L87"/>
  <sheetViews>
    <sheetView tabSelected="1" zoomScaleNormal="100" zoomScaleSheetLayoutView="40" workbookViewId="0">
      <pane xSplit="10" ySplit="2" topLeftCell="K3" activePane="bottomRight" state="frozen"/>
      <selection pane="topRight" activeCell="Q1" sqref="Q1"/>
      <selection pane="bottomLeft" activeCell="A4" sqref="A4"/>
      <selection pane="bottomRight" activeCell="A2" sqref="A2:J2"/>
    </sheetView>
  </sheetViews>
  <sheetFormatPr baseColWidth="10" defaultColWidth="8.83203125" defaultRowHeight="15" x14ac:dyDescent="0.2"/>
  <cols>
    <col min="1" max="1" width="15.1640625" style="2" customWidth="1"/>
    <col min="2" max="2" width="11" customWidth="1"/>
    <col min="3" max="3" width="30.6640625" customWidth="1"/>
    <col min="4" max="8" width="21.33203125" customWidth="1"/>
    <col min="9" max="9" width="20.5" customWidth="1"/>
    <col min="10" max="10" width="11.1640625" customWidth="1"/>
  </cols>
  <sheetData>
    <row r="2" spans="1:10" ht="101" customHeight="1" thickBot="1" x14ac:dyDescent="0.25">
      <c r="A2" s="129" t="s">
        <v>236</v>
      </c>
      <c r="B2" s="129"/>
      <c r="C2" s="129"/>
      <c r="D2" s="129"/>
      <c r="E2" s="129"/>
      <c r="F2" s="129"/>
      <c r="G2" s="129"/>
      <c r="H2" s="129"/>
      <c r="I2" s="129"/>
      <c r="J2" s="129"/>
    </row>
    <row r="3" spans="1:10" ht="28" customHeight="1" thickBot="1" x14ac:dyDescent="0.4">
      <c r="A3" s="38"/>
      <c r="B3" s="43" t="s">
        <v>221</v>
      </c>
      <c r="C3" s="44" t="s">
        <v>222</v>
      </c>
      <c r="D3" s="45"/>
      <c r="E3" s="46"/>
      <c r="F3" s="44" t="s">
        <v>223</v>
      </c>
      <c r="G3" s="47"/>
      <c r="H3" s="48"/>
      <c r="I3" s="49"/>
      <c r="J3" s="50"/>
    </row>
    <row r="4" spans="1:10" ht="46" customHeight="1" thickBot="1" x14ac:dyDescent="0.4">
      <c r="B4" s="51"/>
      <c r="C4" s="52" t="s">
        <v>224</v>
      </c>
      <c r="D4" s="53"/>
      <c r="E4" s="54"/>
      <c r="F4" s="52" t="s">
        <v>226</v>
      </c>
      <c r="G4" s="55"/>
      <c r="H4" s="56"/>
      <c r="I4" s="54" t="s">
        <v>225</v>
      </c>
      <c r="J4" s="57"/>
    </row>
    <row r="5" spans="1:10" s="33" customFormat="1" ht="116" customHeight="1" x14ac:dyDescent="0.2">
      <c r="A5" s="2"/>
      <c r="B5" s="34">
        <v>1</v>
      </c>
      <c r="C5" s="111" t="s">
        <v>231</v>
      </c>
      <c r="D5" s="112"/>
      <c r="E5" s="112"/>
      <c r="F5" s="112"/>
      <c r="G5" s="112"/>
      <c r="H5" s="112"/>
      <c r="I5" s="112"/>
      <c r="J5" s="113"/>
    </row>
    <row r="6" spans="1:10" ht="30" customHeight="1" x14ac:dyDescent="0.2">
      <c r="B6" s="35">
        <v>2</v>
      </c>
      <c r="C6" s="84" t="s">
        <v>187</v>
      </c>
      <c r="D6" s="85"/>
      <c r="E6" s="85"/>
      <c r="F6" s="85"/>
      <c r="G6" s="85"/>
      <c r="H6" s="85"/>
      <c r="I6" s="85"/>
      <c r="J6" s="86"/>
    </row>
    <row r="7" spans="1:10" s="33" customFormat="1" ht="155" customHeight="1" x14ac:dyDescent="0.2">
      <c r="A7" s="32"/>
      <c r="B7" s="66"/>
      <c r="C7" s="81" t="s">
        <v>230</v>
      </c>
      <c r="D7" s="82"/>
      <c r="E7" s="82"/>
      <c r="F7" s="82"/>
      <c r="G7" s="82"/>
      <c r="H7" s="82"/>
      <c r="I7" s="82"/>
      <c r="J7" s="83"/>
    </row>
    <row r="8" spans="1:10" ht="30" customHeight="1" x14ac:dyDescent="0.2">
      <c r="B8" s="35">
        <v>3</v>
      </c>
      <c r="C8" s="84" t="s">
        <v>188</v>
      </c>
      <c r="D8" s="85"/>
      <c r="E8" s="85"/>
      <c r="F8" s="85"/>
      <c r="G8" s="85"/>
      <c r="H8" s="85"/>
      <c r="I8" s="85"/>
      <c r="J8" s="86"/>
    </row>
    <row r="9" spans="1:10" ht="30" customHeight="1" x14ac:dyDescent="0.2">
      <c r="A9" s="32"/>
      <c r="B9" s="66"/>
      <c r="C9" s="81" t="s">
        <v>0</v>
      </c>
      <c r="D9" s="82"/>
      <c r="E9" s="82"/>
      <c r="F9" s="82"/>
      <c r="G9" s="82"/>
      <c r="H9" s="82"/>
      <c r="I9" s="82"/>
      <c r="J9" s="83"/>
    </row>
    <row r="10" spans="1:10" ht="30" customHeight="1" x14ac:dyDescent="0.2">
      <c r="A10" s="3"/>
      <c r="B10" s="35">
        <v>4</v>
      </c>
      <c r="C10" s="84" t="s">
        <v>191</v>
      </c>
      <c r="D10" s="85"/>
      <c r="E10" s="85"/>
      <c r="F10" s="85"/>
      <c r="G10" s="85"/>
      <c r="H10" s="85"/>
      <c r="I10" s="85"/>
      <c r="J10" s="86"/>
    </row>
    <row r="11" spans="1:10" ht="30" customHeight="1" x14ac:dyDescent="0.2">
      <c r="B11" s="35">
        <v>4.0999999999999996</v>
      </c>
      <c r="C11" s="84" t="s">
        <v>189</v>
      </c>
      <c r="D11" s="85"/>
      <c r="E11" s="85"/>
      <c r="F11" s="85"/>
      <c r="G11" s="85"/>
      <c r="H11" s="85"/>
      <c r="I11" s="85"/>
      <c r="J11" s="86"/>
    </row>
    <row r="12" spans="1:10" ht="30" customHeight="1" thickBot="1" x14ac:dyDescent="0.25">
      <c r="B12" s="35"/>
      <c r="C12" s="58"/>
      <c r="D12" s="35"/>
      <c r="E12" s="37"/>
      <c r="F12" s="37"/>
      <c r="G12" s="37"/>
      <c r="H12" s="59"/>
      <c r="I12" s="39" t="s">
        <v>227</v>
      </c>
      <c r="J12" s="40" t="s">
        <v>228</v>
      </c>
    </row>
    <row r="13" spans="1:10" ht="30" customHeight="1" thickBot="1" x14ac:dyDescent="0.25">
      <c r="B13" s="9" t="s">
        <v>2</v>
      </c>
      <c r="C13" s="21" t="s">
        <v>3</v>
      </c>
      <c r="D13" s="87"/>
      <c r="E13" s="88"/>
      <c r="F13" s="88"/>
      <c r="G13" s="88"/>
      <c r="H13" s="89"/>
      <c r="I13" s="10"/>
      <c r="J13" s="55"/>
    </row>
    <row r="14" spans="1:10" ht="30" customHeight="1" thickBot="1" x14ac:dyDescent="0.25">
      <c r="B14" s="9" t="s">
        <v>4</v>
      </c>
      <c r="C14" s="23" t="s">
        <v>5</v>
      </c>
      <c r="D14" s="87"/>
      <c r="E14" s="88"/>
      <c r="F14" s="88"/>
      <c r="G14" s="88"/>
      <c r="H14" s="89"/>
      <c r="I14" s="11"/>
      <c r="J14" s="55"/>
    </row>
    <row r="15" spans="1:10" ht="30" customHeight="1" thickBot="1" x14ac:dyDescent="0.25">
      <c r="B15" s="9" t="s">
        <v>6</v>
      </c>
      <c r="C15" s="23" t="s">
        <v>7</v>
      </c>
      <c r="D15" s="87"/>
      <c r="E15" s="88"/>
      <c r="F15" s="88"/>
      <c r="G15" s="88"/>
      <c r="H15" s="89"/>
      <c r="I15" s="11"/>
      <c r="J15" s="55"/>
    </row>
    <row r="16" spans="1:10" ht="30" customHeight="1" thickBot="1" x14ac:dyDescent="0.25">
      <c r="B16" s="9" t="s">
        <v>8</v>
      </c>
      <c r="C16" s="23" t="s">
        <v>9</v>
      </c>
      <c r="D16" s="87"/>
      <c r="E16" s="88"/>
      <c r="F16" s="88"/>
      <c r="G16" s="88"/>
      <c r="H16" s="89"/>
      <c r="I16" s="11"/>
      <c r="J16" s="55"/>
    </row>
    <row r="17" spans="2:10" ht="30" customHeight="1" thickBot="1" x14ac:dyDescent="0.25">
      <c r="B17" s="9" t="s">
        <v>10</v>
      </c>
      <c r="C17" s="23" t="s">
        <v>186</v>
      </c>
      <c r="D17" s="87"/>
      <c r="E17" s="88"/>
      <c r="F17" s="88"/>
      <c r="G17" s="88"/>
      <c r="H17" s="89"/>
      <c r="I17" s="11"/>
      <c r="J17" s="55"/>
    </row>
    <row r="18" spans="2:10" ht="30" customHeight="1" thickBot="1" x14ac:dyDescent="0.25">
      <c r="B18" s="9" t="s">
        <v>11</v>
      </c>
      <c r="C18" s="23" t="s">
        <v>12</v>
      </c>
      <c r="D18" s="87"/>
      <c r="E18" s="88"/>
      <c r="F18" s="88"/>
      <c r="G18" s="88"/>
      <c r="H18" s="89"/>
      <c r="I18" s="11"/>
      <c r="J18" s="55"/>
    </row>
    <row r="19" spans="2:10" ht="29" customHeight="1" thickBot="1" x14ac:dyDescent="0.25">
      <c r="B19" s="9" t="s">
        <v>13</v>
      </c>
      <c r="C19" s="23" t="s">
        <v>14</v>
      </c>
      <c r="D19" s="87"/>
      <c r="E19" s="88"/>
      <c r="F19" s="88"/>
      <c r="G19" s="88"/>
      <c r="H19" s="89"/>
      <c r="I19" s="11"/>
      <c r="J19" s="55"/>
    </row>
    <row r="20" spans="2:10" ht="30" customHeight="1" thickBot="1" x14ac:dyDescent="0.25">
      <c r="B20" s="9" t="s">
        <v>15</v>
      </c>
      <c r="C20" s="23" t="s">
        <v>16</v>
      </c>
      <c r="D20" s="87"/>
      <c r="E20" s="88"/>
      <c r="F20" s="88"/>
      <c r="G20" s="88"/>
      <c r="H20" s="89"/>
      <c r="I20" s="11"/>
      <c r="J20" s="55"/>
    </row>
    <row r="21" spans="2:10" ht="30" customHeight="1" thickBot="1" x14ac:dyDescent="0.3">
      <c r="B21" s="71" t="s">
        <v>17</v>
      </c>
      <c r="C21" s="73" t="s">
        <v>18</v>
      </c>
      <c r="D21" s="15" t="s">
        <v>19</v>
      </c>
      <c r="E21" s="15" t="s">
        <v>20</v>
      </c>
      <c r="F21" s="90" t="s">
        <v>21</v>
      </c>
      <c r="G21" s="90"/>
      <c r="H21" s="90"/>
      <c r="I21" s="78"/>
      <c r="J21" s="55"/>
    </row>
    <row r="22" spans="2:10" ht="30" customHeight="1" thickBot="1" x14ac:dyDescent="0.25">
      <c r="B22" s="72"/>
      <c r="C22" s="74"/>
      <c r="D22" s="60"/>
      <c r="E22" s="13">
        <v>2.15</v>
      </c>
      <c r="F22" s="91">
        <f>D22-E22</f>
        <v>-2.15</v>
      </c>
      <c r="G22" s="92"/>
      <c r="H22" s="93"/>
      <c r="I22" s="79"/>
      <c r="J22" s="55"/>
    </row>
    <row r="23" spans="2:10" ht="30" customHeight="1" thickBot="1" x14ac:dyDescent="0.25">
      <c r="B23" s="9" t="s">
        <v>22</v>
      </c>
      <c r="C23" s="25" t="s">
        <v>23</v>
      </c>
      <c r="D23" s="87"/>
      <c r="E23" s="88"/>
      <c r="F23" s="88"/>
      <c r="G23" s="88"/>
      <c r="H23" s="89"/>
      <c r="I23" s="11"/>
      <c r="J23" s="55"/>
    </row>
    <row r="24" spans="2:10" ht="30" customHeight="1" thickBot="1" x14ac:dyDescent="0.25">
      <c r="B24" s="9" t="s">
        <v>24</v>
      </c>
      <c r="C24" s="25" t="s">
        <v>25</v>
      </c>
      <c r="D24" s="87"/>
      <c r="E24" s="88"/>
      <c r="F24" s="88"/>
      <c r="G24" s="88"/>
      <c r="H24" s="89"/>
      <c r="I24" s="11"/>
      <c r="J24" s="55"/>
    </row>
    <row r="25" spans="2:10" ht="30" customHeight="1" thickBot="1" x14ac:dyDescent="0.3">
      <c r="B25" s="71" t="s">
        <v>26</v>
      </c>
      <c r="C25" s="94" t="s">
        <v>27</v>
      </c>
      <c r="D25" s="90" t="s">
        <v>28</v>
      </c>
      <c r="E25" s="90"/>
      <c r="F25" s="61" t="s">
        <v>29</v>
      </c>
      <c r="G25" s="75" t="s">
        <v>30</v>
      </c>
      <c r="H25" s="77"/>
      <c r="I25" s="78"/>
      <c r="J25" s="24"/>
    </row>
    <row r="26" spans="2:10" ht="30" customHeight="1" thickBot="1" x14ac:dyDescent="0.25">
      <c r="B26" s="72"/>
      <c r="C26" s="95"/>
      <c r="D26" s="87"/>
      <c r="E26" s="89"/>
      <c r="F26" s="62"/>
      <c r="G26" s="87"/>
      <c r="H26" s="89"/>
      <c r="I26" s="79"/>
      <c r="J26" s="55"/>
    </row>
    <row r="27" spans="2:10" ht="30" customHeight="1" thickBot="1" x14ac:dyDescent="0.25">
      <c r="B27" s="35">
        <v>4.2</v>
      </c>
      <c r="C27" s="103" t="s">
        <v>190</v>
      </c>
      <c r="D27" s="104"/>
      <c r="E27" s="104"/>
      <c r="F27" s="104"/>
      <c r="G27" s="104"/>
      <c r="H27" s="104"/>
      <c r="I27" s="104"/>
      <c r="J27" s="105"/>
    </row>
    <row r="28" spans="2:10" ht="60" customHeight="1" thickBot="1" x14ac:dyDescent="0.25">
      <c r="B28" s="9" t="s">
        <v>32</v>
      </c>
      <c r="C28" s="21" t="s">
        <v>232</v>
      </c>
      <c r="D28" s="108" t="s">
        <v>233</v>
      </c>
      <c r="E28" s="109"/>
      <c r="F28" s="109"/>
      <c r="G28" s="109"/>
      <c r="H28" s="110"/>
      <c r="I28" s="8" t="s">
        <v>234</v>
      </c>
      <c r="J28" s="55"/>
    </row>
    <row r="29" spans="2:10" ht="30" customHeight="1" thickBot="1" x14ac:dyDescent="0.25">
      <c r="B29" s="9" t="s">
        <v>33</v>
      </c>
      <c r="C29" s="23" t="s">
        <v>34</v>
      </c>
      <c r="D29" s="87"/>
      <c r="E29" s="88"/>
      <c r="F29" s="88"/>
      <c r="G29" s="88"/>
      <c r="H29" s="89"/>
      <c r="I29" s="11"/>
      <c r="J29" s="55"/>
    </row>
    <row r="30" spans="2:10" ht="30" customHeight="1" thickBot="1" x14ac:dyDescent="0.25">
      <c r="B30" s="9" t="s">
        <v>35</v>
      </c>
      <c r="C30" s="23" t="s">
        <v>36</v>
      </c>
      <c r="D30" s="87"/>
      <c r="E30" s="88"/>
      <c r="F30" s="88"/>
      <c r="G30" s="88"/>
      <c r="H30" s="89"/>
      <c r="I30" s="11"/>
      <c r="J30" s="55"/>
    </row>
    <row r="31" spans="2:10" ht="30" customHeight="1" thickBot="1" x14ac:dyDescent="0.25">
      <c r="B31" s="9" t="s">
        <v>37</v>
      </c>
      <c r="C31" s="23" t="s">
        <v>38</v>
      </c>
      <c r="D31" s="87"/>
      <c r="E31" s="88"/>
      <c r="F31" s="88"/>
      <c r="G31" s="88"/>
      <c r="H31" s="89"/>
      <c r="I31" s="1" t="s">
        <v>39</v>
      </c>
      <c r="J31" s="55"/>
    </row>
    <row r="32" spans="2:10" ht="30" customHeight="1" thickBot="1" x14ac:dyDescent="0.25">
      <c r="B32" s="9" t="s">
        <v>40</v>
      </c>
      <c r="C32" s="27" t="s">
        <v>41</v>
      </c>
      <c r="D32" s="87"/>
      <c r="E32" s="88"/>
      <c r="F32" s="88"/>
      <c r="G32" s="88"/>
      <c r="H32" s="89"/>
      <c r="I32" s="1" t="s">
        <v>39</v>
      </c>
      <c r="J32" s="55"/>
    </row>
    <row r="33" spans="2:10" ht="30" customHeight="1" thickBot="1" x14ac:dyDescent="0.25">
      <c r="B33" s="35">
        <v>4.3</v>
      </c>
      <c r="C33" s="103" t="s">
        <v>42</v>
      </c>
      <c r="D33" s="104"/>
      <c r="E33" s="104"/>
      <c r="F33" s="104"/>
      <c r="G33" s="104"/>
      <c r="H33" s="104"/>
      <c r="I33" s="104"/>
      <c r="J33" s="105"/>
    </row>
    <row r="34" spans="2:10" ht="36" thickBot="1" x14ac:dyDescent="0.3">
      <c r="B34" s="71" t="s">
        <v>43</v>
      </c>
      <c r="C34" s="81" t="s">
        <v>44</v>
      </c>
      <c r="D34" s="61" t="s">
        <v>45</v>
      </c>
      <c r="E34" s="61" t="s">
        <v>46</v>
      </c>
      <c r="F34" s="75" t="s">
        <v>47</v>
      </c>
      <c r="G34" s="76"/>
      <c r="H34" s="77"/>
      <c r="I34" s="107" t="s">
        <v>48</v>
      </c>
      <c r="J34" s="55"/>
    </row>
    <row r="35" spans="2:10" ht="30" customHeight="1" thickBot="1" x14ac:dyDescent="0.25">
      <c r="B35" s="72"/>
      <c r="C35" s="81"/>
      <c r="D35" s="62"/>
      <c r="E35" s="62"/>
      <c r="F35" s="91">
        <f>D35+(E35*-1)</f>
        <v>0</v>
      </c>
      <c r="G35" s="92"/>
      <c r="H35" s="93"/>
      <c r="I35" s="107"/>
      <c r="J35" s="55"/>
    </row>
    <row r="36" spans="2:10" ht="38" customHeight="1" thickBot="1" x14ac:dyDescent="0.3">
      <c r="B36" s="71" t="s">
        <v>49</v>
      </c>
      <c r="C36" s="106" t="s">
        <v>50</v>
      </c>
      <c r="D36" s="61" t="s">
        <v>45</v>
      </c>
      <c r="E36" s="61" t="s">
        <v>51</v>
      </c>
      <c r="F36" s="75" t="s">
        <v>52</v>
      </c>
      <c r="G36" s="76"/>
      <c r="H36" s="77"/>
      <c r="I36" s="107" t="s">
        <v>48</v>
      </c>
      <c r="J36" s="55"/>
    </row>
    <row r="37" spans="2:10" ht="30" customHeight="1" thickBot="1" x14ac:dyDescent="0.25">
      <c r="B37" s="72"/>
      <c r="C37" s="74"/>
      <c r="D37" s="62"/>
      <c r="E37" s="62"/>
      <c r="F37" s="91">
        <f>D37+(E37*-1)</f>
        <v>0</v>
      </c>
      <c r="G37" s="92"/>
      <c r="H37" s="93"/>
      <c r="I37" s="107"/>
      <c r="J37" s="55"/>
    </row>
    <row r="38" spans="2:10" ht="30" customHeight="1" thickBot="1" x14ac:dyDescent="0.25">
      <c r="B38" s="35">
        <v>4.4000000000000004</v>
      </c>
      <c r="C38" s="103" t="s">
        <v>53</v>
      </c>
      <c r="D38" s="104"/>
      <c r="E38" s="104"/>
      <c r="F38" s="104"/>
      <c r="G38" s="104"/>
      <c r="H38" s="104"/>
      <c r="I38" s="104"/>
      <c r="J38" s="105"/>
    </row>
    <row r="39" spans="2:10" ht="36" thickBot="1" x14ac:dyDescent="0.3">
      <c r="B39" s="71" t="s">
        <v>54</v>
      </c>
      <c r="C39" s="101" t="s">
        <v>55</v>
      </c>
      <c r="D39" s="15" t="s">
        <v>56</v>
      </c>
      <c r="E39" s="61" t="s">
        <v>57</v>
      </c>
      <c r="F39" s="75" t="s">
        <v>58</v>
      </c>
      <c r="G39" s="76"/>
      <c r="H39" s="77"/>
      <c r="I39" s="78"/>
      <c r="J39" s="55"/>
    </row>
    <row r="40" spans="2:10" ht="30" customHeight="1" thickBot="1" x14ac:dyDescent="0.25">
      <c r="B40" s="72"/>
      <c r="C40" s="102"/>
      <c r="D40" s="60"/>
      <c r="E40" s="13">
        <f>D26</f>
        <v>0</v>
      </c>
      <c r="F40" s="91">
        <f>D40-E40</f>
        <v>0</v>
      </c>
      <c r="G40" s="92"/>
      <c r="H40" s="93"/>
      <c r="I40" s="79"/>
      <c r="J40" s="55"/>
    </row>
    <row r="41" spans="2:10" ht="38" customHeight="1" thickBot="1" x14ac:dyDescent="0.3">
      <c r="B41" s="71" t="s">
        <v>59</v>
      </c>
      <c r="C41" s="73" t="s">
        <v>60</v>
      </c>
      <c r="D41" s="15" t="s">
        <v>56</v>
      </c>
      <c r="E41" s="61" t="s">
        <v>57</v>
      </c>
      <c r="F41" s="61" t="s">
        <v>61</v>
      </c>
      <c r="G41" s="61" t="s">
        <v>62</v>
      </c>
      <c r="H41" s="15" t="s">
        <v>63</v>
      </c>
      <c r="I41" s="78"/>
      <c r="J41" s="55"/>
    </row>
    <row r="42" spans="2:10" ht="22" thickBot="1" x14ac:dyDescent="0.25">
      <c r="B42" s="72"/>
      <c r="C42" s="74"/>
      <c r="D42" s="18">
        <f>D40</f>
        <v>0</v>
      </c>
      <c r="E42" s="18">
        <f>D26</f>
        <v>0</v>
      </c>
      <c r="F42" s="62"/>
      <c r="G42" s="62"/>
      <c r="H42" s="18">
        <f>(F40*-1)-G42+F42</f>
        <v>0</v>
      </c>
      <c r="I42" s="79"/>
      <c r="J42" s="55"/>
    </row>
    <row r="43" spans="2:10" ht="36" thickBot="1" x14ac:dyDescent="0.3">
      <c r="B43" s="71" t="s">
        <v>64</v>
      </c>
      <c r="C43" s="73" t="s">
        <v>229</v>
      </c>
      <c r="D43" s="61" t="s">
        <v>65</v>
      </c>
      <c r="E43" s="61" t="s">
        <v>180</v>
      </c>
      <c r="F43" s="75" t="s">
        <v>66</v>
      </c>
      <c r="G43" s="76"/>
      <c r="H43" s="77"/>
      <c r="I43" s="78"/>
      <c r="J43" s="55"/>
    </row>
    <row r="44" spans="2:10" ht="30" customHeight="1" thickBot="1" x14ac:dyDescent="0.25">
      <c r="B44" s="72"/>
      <c r="C44" s="74"/>
      <c r="D44" s="60"/>
      <c r="E44" s="63"/>
      <c r="F44" s="87"/>
      <c r="G44" s="88"/>
      <c r="H44" s="89"/>
      <c r="I44" s="79"/>
      <c r="J44" s="55"/>
    </row>
    <row r="45" spans="2:10" ht="30" customHeight="1" thickBot="1" x14ac:dyDescent="0.25">
      <c r="B45" s="35">
        <v>4.5</v>
      </c>
      <c r="C45" s="103" t="s">
        <v>211</v>
      </c>
      <c r="D45" s="104"/>
      <c r="E45" s="104"/>
      <c r="F45" s="104"/>
      <c r="G45" s="104"/>
      <c r="H45" s="104"/>
      <c r="I45" s="104"/>
      <c r="J45" s="105"/>
    </row>
    <row r="46" spans="2:10" ht="36" thickBot="1" x14ac:dyDescent="0.3">
      <c r="B46" s="71" t="s">
        <v>68</v>
      </c>
      <c r="C46" s="101" t="s">
        <v>69</v>
      </c>
      <c r="D46" s="61" t="s">
        <v>70</v>
      </c>
      <c r="E46" s="61" t="s">
        <v>180</v>
      </c>
      <c r="F46" s="75" t="s">
        <v>71</v>
      </c>
      <c r="G46" s="76"/>
      <c r="H46" s="77"/>
      <c r="I46" s="78"/>
      <c r="J46" s="55"/>
    </row>
    <row r="47" spans="2:10" ht="30" customHeight="1" thickBot="1" x14ac:dyDescent="0.25">
      <c r="B47" s="72"/>
      <c r="C47" s="102"/>
      <c r="D47" s="64"/>
      <c r="E47" s="65"/>
      <c r="F47" s="80">
        <f>D47+E47</f>
        <v>0</v>
      </c>
      <c r="G47" s="80"/>
      <c r="H47" s="80"/>
      <c r="I47" s="79"/>
      <c r="J47" s="55"/>
    </row>
    <row r="48" spans="2:10" ht="36" thickBot="1" x14ac:dyDescent="0.3">
      <c r="B48" s="71" t="s">
        <v>72</v>
      </c>
      <c r="C48" s="101" t="s">
        <v>73</v>
      </c>
      <c r="D48" s="61" t="s">
        <v>74</v>
      </c>
      <c r="E48" s="61" t="s">
        <v>180</v>
      </c>
      <c r="F48" s="75" t="s">
        <v>75</v>
      </c>
      <c r="G48" s="76"/>
      <c r="H48" s="77"/>
      <c r="I48" s="78"/>
      <c r="J48" s="55"/>
    </row>
    <row r="49" spans="2:10" ht="30" customHeight="1" thickBot="1" x14ac:dyDescent="0.25">
      <c r="B49" s="72" t="s">
        <v>72</v>
      </c>
      <c r="C49" s="102" t="s">
        <v>73</v>
      </c>
      <c r="D49" s="64"/>
      <c r="E49" s="65"/>
      <c r="F49" s="80">
        <f>D49+E49</f>
        <v>0</v>
      </c>
      <c r="G49" s="80"/>
      <c r="H49" s="80"/>
      <c r="I49" s="79"/>
      <c r="J49" s="55"/>
    </row>
    <row r="50" spans="2:10" ht="36" thickBot="1" x14ac:dyDescent="0.3">
      <c r="B50" s="71" t="s">
        <v>76</v>
      </c>
      <c r="C50" s="101" t="s">
        <v>77</v>
      </c>
      <c r="D50" s="61" t="s">
        <v>70</v>
      </c>
      <c r="E50" s="61" t="s">
        <v>180</v>
      </c>
      <c r="F50" s="75" t="s">
        <v>78</v>
      </c>
      <c r="G50" s="76"/>
      <c r="H50" s="77"/>
      <c r="I50" s="99" t="s">
        <v>192</v>
      </c>
      <c r="J50" s="55"/>
    </row>
    <row r="51" spans="2:10" ht="30" customHeight="1" thickBot="1" x14ac:dyDescent="0.25">
      <c r="B51" s="72" t="s">
        <v>76</v>
      </c>
      <c r="C51" s="102" t="s">
        <v>77</v>
      </c>
      <c r="D51" s="14">
        <v>0</v>
      </c>
      <c r="E51" s="65"/>
      <c r="F51" s="80">
        <f>D51+E51</f>
        <v>0</v>
      </c>
      <c r="G51" s="80"/>
      <c r="H51" s="80"/>
      <c r="I51" s="100"/>
      <c r="J51" s="55"/>
    </row>
    <row r="52" spans="2:10" ht="36" thickBot="1" x14ac:dyDescent="0.3">
      <c r="B52" s="71" t="s">
        <v>79</v>
      </c>
      <c r="C52" s="101" t="s">
        <v>80</v>
      </c>
      <c r="D52" s="61" t="s">
        <v>74</v>
      </c>
      <c r="E52" s="61" t="s">
        <v>180</v>
      </c>
      <c r="F52" s="75" t="s">
        <v>81</v>
      </c>
      <c r="G52" s="76"/>
      <c r="H52" s="77"/>
      <c r="I52" s="78"/>
      <c r="J52" s="55"/>
    </row>
    <row r="53" spans="2:10" ht="30" customHeight="1" thickBot="1" x14ac:dyDescent="0.25">
      <c r="B53" s="72" t="s">
        <v>79</v>
      </c>
      <c r="C53" s="102" t="s">
        <v>80</v>
      </c>
      <c r="D53" s="14">
        <v>0</v>
      </c>
      <c r="E53" s="65"/>
      <c r="F53" s="80">
        <f>D53+E53</f>
        <v>0</v>
      </c>
      <c r="G53" s="80"/>
      <c r="H53" s="80"/>
      <c r="I53" s="79"/>
      <c r="J53" s="55"/>
    </row>
    <row r="54" spans="2:10" ht="36" thickBot="1" x14ac:dyDescent="0.3">
      <c r="B54" s="71" t="s">
        <v>82</v>
      </c>
      <c r="C54" s="73" t="s">
        <v>83</v>
      </c>
      <c r="D54" s="61" t="s">
        <v>84</v>
      </c>
      <c r="E54" s="61" t="s">
        <v>85</v>
      </c>
      <c r="F54" s="61" t="s">
        <v>86</v>
      </c>
      <c r="G54" s="75" t="s">
        <v>87</v>
      </c>
      <c r="H54" s="77"/>
      <c r="I54" s="96" t="s">
        <v>88</v>
      </c>
      <c r="J54" s="55"/>
    </row>
    <row r="55" spans="2:10" ht="30" customHeight="1" thickBot="1" x14ac:dyDescent="0.25">
      <c r="B55" s="72"/>
      <c r="C55" s="74"/>
      <c r="D55" s="13">
        <f>F51</f>
        <v>0</v>
      </c>
      <c r="E55" s="60"/>
      <c r="F55" s="13">
        <f>F22</f>
        <v>-2.15</v>
      </c>
      <c r="G55" s="91">
        <f>D55-E55+F55</f>
        <v>-2.15</v>
      </c>
      <c r="H55" s="93"/>
      <c r="I55" s="97"/>
      <c r="J55" s="55"/>
    </row>
    <row r="56" spans="2:10" ht="30" customHeight="1" thickBot="1" x14ac:dyDescent="0.25">
      <c r="B56" s="9" t="s">
        <v>89</v>
      </c>
      <c r="C56" s="23" t="s">
        <v>90</v>
      </c>
      <c r="D56" s="91"/>
      <c r="E56" s="92"/>
      <c r="F56" s="92"/>
      <c r="G56" s="92"/>
      <c r="H56" s="93"/>
      <c r="I56" s="1" t="s">
        <v>193</v>
      </c>
      <c r="J56" s="55"/>
    </row>
    <row r="57" spans="2:10" ht="35" thickBot="1" x14ac:dyDescent="0.25">
      <c r="B57" s="71" t="s">
        <v>91</v>
      </c>
      <c r="C57" s="73" t="s">
        <v>92</v>
      </c>
      <c r="D57" s="61" t="s">
        <v>93</v>
      </c>
      <c r="E57" s="61" t="s">
        <v>85</v>
      </c>
      <c r="F57" s="61" t="s">
        <v>86</v>
      </c>
      <c r="G57" s="98" t="s">
        <v>94</v>
      </c>
      <c r="H57" s="98"/>
      <c r="I57" s="99" t="s">
        <v>95</v>
      </c>
      <c r="J57" s="55"/>
    </row>
    <row r="58" spans="2:10" ht="30" customHeight="1" thickBot="1" x14ac:dyDescent="0.25">
      <c r="B58" s="72"/>
      <c r="C58" s="74"/>
      <c r="D58" s="64"/>
      <c r="E58" s="13">
        <f>E55</f>
        <v>0</v>
      </c>
      <c r="F58" s="14">
        <f>F22</f>
        <v>-2.15</v>
      </c>
      <c r="G58" s="91">
        <f>D58-E58+F58</f>
        <v>-2.15</v>
      </c>
      <c r="H58" s="93"/>
      <c r="I58" s="100"/>
      <c r="J58" s="55"/>
    </row>
    <row r="59" spans="2:10" ht="30" customHeight="1" thickBot="1" x14ac:dyDescent="0.3">
      <c r="B59" s="71" t="s">
        <v>96</v>
      </c>
      <c r="C59" s="73" t="s">
        <v>97</v>
      </c>
      <c r="D59" s="61" t="s">
        <v>93</v>
      </c>
      <c r="E59" s="61" t="s">
        <v>63</v>
      </c>
      <c r="F59" s="75" t="s">
        <v>98</v>
      </c>
      <c r="G59" s="76"/>
      <c r="H59" s="77"/>
      <c r="I59" s="78"/>
      <c r="J59" s="55"/>
    </row>
    <row r="60" spans="2:10" ht="30" customHeight="1" thickBot="1" x14ac:dyDescent="0.25">
      <c r="B60" s="72"/>
      <c r="C60" s="74"/>
      <c r="D60" s="14">
        <f>D58</f>
        <v>0</v>
      </c>
      <c r="E60" s="14">
        <f>H42</f>
        <v>0</v>
      </c>
      <c r="F60" s="80">
        <f>D60-E60</f>
        <v>0</v>
      </c>
      <c r="G60" s="80"/>
      <c r="H60" s="80"/>
      <c r="I60" s="79"/>
      <c r="J60" s="55"/>
    </row>
    <row r="61" spans="2:10" ht="30" customHeight="1" thickBot="1" x14ac:dyDescent="0.3">
      <c r="B61" s="71" t="s">
        <v>99</v>
      </c>
      <c r="C61" s="73" t="s">
        <v>100</v>
      </c>
      <c r="D61" s="61" t="s">
        <v>78</v>
      </c>
      <c r="E61" s="61" t="s">
        <v>63</v>
      </c>
      <c r="F61" s="75" t="s">
        <v>101</v>
      </c>
      <c r="G61" s="76"/>
      <c r="H61" s="77"/>
      <c r="I61" s="78"/>
      <c r="J61" s="55"/>
    </row>
    <row r="62" spans="2:10" ht="30" customHeight="1" thickBot="1" x14ac:dyDescent="0.25">
      <c r="B62" s="72"/>
      <c r="C62" s="74"/>
      <c r="D62" s="14">
        <f>F51</f>
        <v>0</v>
      </c>
      <c r="E62" s="14">
        <f>H42</f>
        <v>0</v>
      </c>
      <c r="F62" s="80">
        <f>D62-E62</f>
        <v>0</v>
      </c>
      <c r="G62" s="80"/>
      <c r="H62" s="80"/>
      <c r="I62" s="79"/>
      <c r="J62" s="55"/>
    </row>
    <row r="63" spans="2:10" ht="30" customHeight="1" thickBot="1" x14ac:dyDescent="0.3">
      <c r="B63" s="71" t="s">
        <v>102</v>
      </c>
      <c r="C63" s="73" t="s">
        <v>103</v>
      </c>
      <c r="D63" s="61" t="s">
        <v>81</v>
      </c>
      <c r="E63" s="61" t="s">
        <v>63</v>
      </c>
      <c r="F63" s="75" t="s">
        <v>104</v>
      </c>
      <c r="G63" s="76"/>
      <c r="H63" s="77"/>
      <c r="I63" s="78"/>
      <c r="J63" s="55"/>
    </row>
    <row r="64" spans="2:10" ht="30" customHeight="1" thickBot="1" x14ac:dyDescent="0.25">
      <c r="B64" s="72"/>
      <c r="C64" s="74"/>
      <c r="D64" s="14">
        <f>F53</f>
        <v>0</v>
      </c>
      <c r="E64" s="14">
        <f>H42</f>
        <v>0</v>
      </c>
      <c r="F64" s="80">
        <f>D64-E64</f>
        <v>0</v>
      </c>
      <c r="G64" s="80"/>
      <c r="H64" s="80"/>
      <c r="I64" s="79"/>
      <c r="J64" s="55"/>
    </row>
    <row r="65" spans="2:12" ht="30" customHeight="1" thickBot="1" x14ac:dyDescent="0.25">
      <c r="B65" s="35">
        <v>4.5999999999999996</v>
      </c>
      <c r="C65" s="103" t="s">
        <v>105</v>
      </c>
      <c r="D65" s="104"/>
      <c r="E65" s="104"/>
      <c r="F65" s="104"/>
      <c r="G65" s="104"/>
      <c r="H65" s="104"/>
      <c r="I65" s="104"/>
      <c r="J65" s="105"/>
    </row>
    <row r="66" spans="2:12" ht="30" customHeight="1" thickBot="1" x14ac:dyDescent="0.25">
      <c r="B66" s="9" t="s">
        <v>106</v>
      </c>
      <c r="C66" s="21" t="s">
        <v>107</v>
      </c>
      <c r="D66" s="117"/>
      <c r="E66" s="118"/>
      <c r="F66" s="118"/>
      <c r="G66" s="118"/>
      <c r="H66" s="119"/>
      <c r="I66" s="8" t="s">
        <v>108</v>
      </c>
      <c r="J66" s="55"/>
    </row>
    <row r="67" spans="2:12" ht="30" customHeight="1" thickBot="1" x14ac:dyDescent="0.25">
      <c r="B67" s="35">
        <v>4.7</v>
      </c>
      <c r="C67" s="103" t="s">
        <v>177</v>
      </c>
      <c r="D67" s="104"/>
      <c r="E67" s="104"/>
      <c r="F67" s="104"/>
      <c r="G67" s="104"/>
      <c r="H67" s="104"/>
      <c r="I67" s="104"/>
      <c r="J67" s="105"/>
    </row>
    <row r="68" spans="2:12" ht="30" customHeight="1" thickBot="1" x14ac:dyDescent="0.25">
      <c r="B68" s="9" t="s">
        <v>109</v>
      </c>
      <c r="C68" s="21" t="s">
        <v>212</v>
      </c>
      <c r="D68" s="126" t="s">
        <v>213</v>
      </c>
      <c r="E68" s="127"/>
      <c r="F68" s="127"/>
      <c r="G68" s="127"/>
      <c r="H68" s="128"/>
      <c r="I68" s="11"/>
      <c r="J68" s="55"/>
    </row>
    <row r="69" spans="2:12" ht="30" customHeight="1" x14ac:dyDescent="0.2">
      <c r="B69" s="9" t="s">
        <v>111</v>
      </c>
      <c r="C69" s="23" t="s">
        <v>112</v>
      </c>
      <c r="D69" s="126" t="s">
        <v>214</v>
      </c>
      <c r="E69" s="127"/>
      <c r="F69" s="127"/>
      <c r="G69" s="127"/>
      <c r="H69" s="128"/>
      <c r="I69" s="1" t="s">
        <v>113</v>
      </c>
      <c r="J69" s="26"/>
    </row>
    <row r="70" spans="2:12" ht="30" customHeight="1" x14ac:dyDescent="0.2">
      <c r="B70" s="9" t="s">
        <v>114</v>
      </c>
      <c r="C70" s="23" t="s">
        <v>115</v>
      </c>
      <c r="D70" s="126" t="s">
        <v>202</v>
      </c>
      <c r="E70" s="127"/>
      <c r="F70" s="127"/>
      <c r="G70" s="127"/>
      <c r="H70" s="128"/>
      <c r="I70" s="1" t="s">
        <v>194</v>
      </c>
      <c r="J70" s="26"/>
    </row>
    <row r="71" spans="2:12" ht="30" customHeight="1" x14ac:dyDescent="0.2">
      <c r="B71" s="9" t="s">
        <v>116</v>
      </c>
      <c r="C71" s="27" t="s">
        <v>117</v>
      </c>
      <c r="D71" s="117" t="s">
        <v>203</v>
      </c>
      <c r="E71" s="118"/>
      <c r="F71" s="118"/>
      <c r="G71" s="118"/>
      <c r="H71" s="119"/>
      <c r="I71" s="7" t="s">
        <v>108</v>
      </c>
      <c r="J71" s="28"/>
    </row>
    <row r="72" spans="2:12" ht="30" customHeight="1" thickBot="1" x14ac:dyDescent="0.25">
      <c r="B72" s="35">
        <v>5</v>
      </c>
      <c r="C72" s="84" t="s">
        <v>178</v>
      </c>
      <c r="D72" s="85"/>
      <c r="E72" s="85"/>
      <c r="F72" s="85"/>
      <c r="G72" s="85"/>
      <c r="H72" s="85"/>
      <c r="I72" s="85"/>
      <c r="J72" s="86"/>
    </row>
    <row r="73" spans="2:12" ht="30" customHeight="1" thickBot="1" x14ac:dyDescent="0.25">
      <c r="B73" s="9">
        <v>5.0999999999999996</v>
      </c>
      <c r="C73" s="41" t="s">
        <v>215</v>
      </c>
      <c r="D73" s="114" t="s">
        <v>204</v>
      </c>
      <c r="E73" s="115"/>
      <c r="F73" s="115"/>
      <c r="G73" s="115"/>
      <c r="H73" s="116"/>
      <c r="I73" s="10"/>
      <c r="J73" s="55"/>
    </row>
    <row r="74" spans="2:12" ht="30" customHeight="1" thickBot="1" x14ac:dyDescent="0.25">
      <c r="B74" s="9">
        <v>5.2</v>
      </c>
      <c r="C74" s="41" t="s">
        <v>205</v>
      </c>
      <c r="D74" s="114" t="s">
        <v>204</v>
      </c>
      <c r="E74" s="115"/>
      <c r="F74" s="115"/>
      <c r="G74" s="115"/>
      <c r="H74" s="116"/>
      <c r="I74" s="11"/>
      <c r="J74" s="55"/>
    </row>
    <row r="75" spans="2:12" ht="30" customHeight="1" thickBot="1" x14ac:dyDescent="0.25">
      <c r="B75" s="9">
        <v>5.3</v>
      </c>
      <c r="C75" s="42" t="s">
        <v>206</v>
      </c>
      <c r="D75" s="114" t="s">
        <v>204</v>
      </c>
      <c r="E75" s="115"/>
      <c r="F75" s="115"/>
      <c r="G75" s="115"/>
      <c r="H75" s="116"/>
      <c r="I75" s="11"/>
      <c r="J75" s="55"/>
      <c r="L75" s="19"/>
    </row>
    <row r="76" spans="2:12" ht="30" customHeight="1" thickBot="1" x14ac:dyDescent="0.25">
      <c r="B76" s="9">
        <v>5.4</v>
      </c>
      <c r="C76" s="42" t="s">
        <v>207</v>
      </c>
      <c r="D76" s="114" t="s">
        <v>204</v>
      </c>
      <c r="E76" s="115"/>
      <c r="F76" s="115"/>
      <c r="G76" s="115"/>
      <c r="H76" s="116"/>
      <c r="I76" s="11"/>
      <c r="J76" s="55"/>
      <c r="L76" s="19"/>
    </row>
    <row r="77" spans="2:12" ht="30" customHeight="1" thickBot="1" x14ac:dyDescent="0.25">
      <c r="B77" s="9">
        <v>5.5</v>
      </c>
      <c r="C77" s="41" t="s">
        <v>208</v>
      </c>
      <c r="D77" s="114" t="s">
        <v>204</v>
      </c>
      <c r="E77" s="115"/>
      <c r="F77" s="115"/>
      <c r="G77" s="115"/>
      <c r="H77" s="116"/>
      <c r="I77" s="10"/>
      <c r="J77" s="55"/>
      <c r="L77" s="19"/>
    </row>
    <row r="78" spans="2:12" ht="37.5" customHeight="1" thickBot="1" x14ac:dyDescent="0.25">
      <c r="B78" s="9">
        <v>5.6</v>
      </c>
      <c r="C78" s="42" t="s">
        <v>209</v>
      </c>
      <c r="D78" s="114" t="s">
        <v>204</v>
      </c>
      <c r="E78" s="115"/>
      <c r="F78" s="115"/>
      <c r="G78" s="115"/>
      <c r="H78" s="116"/>
      <c r="I78" s="11"/>
      <c r="J78" s="55"/>
      <c r="L78" s="19"/>
    </row>
    <row r="79" spans="2:12" ht="46.5" customHeight="1" thickBot="1" x14ac:dyDescent="0.25">
      <c r="B79" s="9">
        <v>5.7</v>
      </c>
      <c r="C79" s="42" t="s">
        <v>210</v>
      </c>
      <c r="D79" s="114" t="s">
        <v>204</v>
      </c>
      <c r="E79" s="115"/>
      <c r="F79" s="115"/>
      <c r="G79" s="115"/>
      <c r="H79" s="116"/>
      <c r="I79" s="11"/>
      <c r="J79" s="55"/>
      <c r="L79" s="19"/>
    </row>
    <row r="80" spans="2:12" ht="30" customHeight="1" thickBot="1" x14ac:dyDescent="0.25">
      <c r="B80" s="9">
        <v>5.8</v>
      </c>
      <c r="C80" s="42" t="s">
        <v>216</v>
      </c>
      <c r="D80" s="114" t="s">
        <v>204</v>
      </c>
      <c r="E80" s="115"/>
      <c r="F80" s="115"/>
      <c r="G80" s="115"/>
      <c r="H80" s="116"/>
      <c r="I80" s="11"/>
      <c r="J80" s="55"/>
    </row>
    <row r="81" spans="2:10" ht="30" customHeight="1" thickBot="1" x14ac:dyDescent="0.25">
      <c r="B81" s="9">
        <v>5.9</v>
      </c>
      <c r="C81" s="42" t="s">
        <v>217</v>
      </c>
      <c r="D81" s="114" t="s">
        <v>204</v>
      </c>
      <c r="E81" s="115"/>
      <c r="F81" s="115"/>
      <c r="G81" s="115"/>
      <c r="H81" s="116"/>
      <c r="I81" s="11"/>
      <c r="J81" s="55"/>
    </row>
    <row r="82" spans="2:10" ht="31.5" customHeight="1" thickBot="1" x14ac:dyDescent="0.25">
      <c r="B82" s="9">
        <v>5.0999999999999996</v>
      </c>
      <c r="C82" s="42" t="s">
        <v>218</v>
      </c>
      <c r="D82" s="114" t="s">
        <v>204</v>
      </c>
      <c r="E82" s="115"/>
      <c r="F82" s="115"/>
      <c r="G82" s="115"/>
      <c r="H82" s="116"/>
      <c r="I82" s="11"/>
      <c r="J82" s="55"/>
    </row>
    <row r="83" spans="2:10" ht="30" customHeight="1" x14ac:dyDescent="0.2">
      <c r="B83" s="35">
        <v>6</v>
      </c>
      <c r="C83" s="84" t="s">
        <v>118</v>
      </c>
      <c r="D83" s="85"/>
      <c r="E83" s="85"/>
      <c r="F83" s="85"/>
      <c r="G83" s="85"/>
      <c r="H83" s="85"/>
      <c r="I83" s="85"/>
      <c r="J83" s="86"/>
    </row>
    <row r="84" spans="2:10" ht="19" x14ac:dyDescent="0.2">
      <c r="B84" s="9">
        <v>6.1</v>
      </c>
      <c r="C84" s="21" t="s">
        <v>219</v>
      </c>
      <c r="D84" s="123"/>
      <c r="E84" s="124"/>
      <c r="F84" s="124"/>
      <c r="G84" s="124"/>
      <c r="H84" s="125"/>
      <c r="I84" s="10"/>
      <c r="J84" s="22"/>
    </row>
    <row r="85" spans="2:10" ht="19" x14ac:dyDescent="0.2">
      <c r="B85" s="9">
        <v>6.2</v>
      </c>
      <c r="C85" s="23" t="s">
        <v>220</v>
      </c>
      <c r="D85" s="117"/>
      <c r="E85" s="118"/>
      <c r="F85" s="118"/>
      <c r="G85" s="118"/>
      <c r="H85" s="119"/>
      <c r="I85" s="11"/>
      <c r="J85" s="24"/>
    </row>
    <row r="86" spans="2:10" ht="19" x14ac:dyDescent="0.2">
      <c r="B86" s="9">
        <v>6.3</v>
      </c>
      <c r="C86" s="23" t="s">
        <v>179</v>
      </c>
      <c r="D86" s="117"/>
      <c r="E86" s="118"/>
      <c r="F86" s="118"/>
      <c r="G86" s="118"/>
      <c r="H86" s="119"/>
      <c r="I86" s="11"/>
      <c r="J86" s="24"/>
    </row>
    <row r="87" spans="2:10" ht="20" thickBot="1" x14ac:dyDescent="0.25">
      <c r="B87" s="9">
        <v>6.4</v>
      </c>
      <c r="C87" s="29" t="s">
        <v>119</v>
      </c>
      <c r="D87" s="120"/>
      <c r="E87" s="121"/>
      <c r="F87" s="121"/>
      <c r="G87" s="121"/>
      <c r="H87" s="122"/>
      <c r="I87" s="30"/>
      <c r="J87" s="31"/>
    </row>
  </sheetData>
  <mergeCells count="131">
    <mergeCell ref="A2:J2"/>
    <mergeCell ref="D86:H86"/>
    <mergeCell ref="D87:H87"/>
    <mergeCell ref="D84:H84"/>
    <mergeCell ref="D85:H85"/>
    <mergeCell ref="C65:J65"/>
    <mergeCell ref="C67:J67"/>
    <mergeCell ref="C83:J83"/>
    <mergeCell ref="D68:H68"/>
    <mergeCell ref="D69:H69"/>
    <mergeCell ref="D70:H70"/>
    <mergeCell ref="D71:H71"/>
    <mergeCell ref="C72:J72"/>
    <mergeCell ref="D73:H73"/>
    <mergeCell ref="D74:H74"/>
    <mergeCell ref="D75:H75"/>
    <mergeCell ref="D76:H76"/>
    <mergeCell ref="D79:H79"/>
    <mergeCell ref="D82:H82"/>
    <mergeCell ref="C5:J5"/>
    <mergeCell ref="C6:J6"/>
    <mergeCell ref="D13:H13"/>
    <mergeCell ref="D14:H14"/>
    <mergeCell ref="D77:H77"/>
    <mergeCell ref="D78:H78"/>
    <mergeCell ref="D80:H80"/>
    <mergeCell ref="D66:H66"/>
    <mergeCell ref="D81:H81"/>
    <mergeCell ref="C33:J33"/>
    <mergeCell ref="B34:B35"/>
    <mergeCell ref="C34:C35"/>
    <mergeCell ref="F34:H34"/>
    <mergeCell ref="I34:I35"/>
    <mergeCell ref="F35:H35"/>
    <mergeCell ref="D31:H31"/>
    <mergeCell ref="D32:H32"/>
    <mergeCell ref="D23:H23"/>
    <mergeCell ref="D24:H24"/>
    <mergeCell ref="D28:H28"/>
    <mergeCell ref="G26:H26"/>
    <mergeCell ref="C27:J27"/>
    <mergeCell ref="D29:H29"/>
    <mergeCell ref="D30:H30"/>
    <mergeCell ref="B36:B37"/>
    <mergeCell ref="C36:C37"/>
    <mergeCell ref="I36:I37"/>
    <mergeCell ref="F39:H39"/>
    <mergeCell ref="F36:H36"/>
    <mergeCell ref="F37:H37"/>
    <mergeCell ref="C38:J38"/>
    <mergeCell ref="B39:B40"/>
    <mergeCell ref="C39:C40"/>
    <mergeCell ref="I39:I40"/>
    <mergeCell ref="F40:H40"/>
    <mergeCell ref="B46:B47"/>
    <mergeCell ref="C46:C47"/>
    <mergeCell ref="I46:I47"/>
    <mergeCell ref="B41:B42"/>
    <mergeCell ref="C41:C42"/>
    <mergeCell ref="I41:I42"/>
    <mergeCell ref="B43:B44"/>
    <mergeCell ref="C43:C44"/>
    <mergeCell ref="F43:H43"/>
    <mergeCell ref="I43:I44"/>
    <mergeCell ref="F44:H44"/>
    <mergeCell ref="D56:H56"/>
    <mergeCell ref="B57:B58"/>
    <mergeCell ref="C57:C58"/>
    <mergeCell ref="G57:H57"/>
    <mergeCell ref="I57:I58"/>
    <mergeCell ref="G58:H58"/>
    <mergeCell ref="B52:B53"/>
    <mergeCell ref="C52:C53"/>
    <mergeCell ref="I52:I53"/>
    <mergeCell ref="F52:H52"/>
    <mergeCell ref="F53:H53"/>
    <mergeCell ref="B25:B26"/>
    <mergeCell ref="C25:C26"/>
    <mergeCell ref="D25:E25"/>
    <mergeCell ref="G25:H25"/>
    <mergeCell ref="I25:I26"/>
    <mergeCell ref="D26:E26"/>
    <mergeCell ref="B54:B55"/>
    <mergeCell ref="C54:C55"/>
    <mergeCell ref="I54:I55"/>
    <mergeCell ref="G54:H54"/>
    <mergeCell ref="G55:H55"/>
    <mergeCell ref="B48:B49"/>
    <mergeCell ref="C48:C49"/>
    <mergeCell ref="I48:I49"/>
    <mergeCell ref="F49:H49"/>
    <mergeCell ref="B50:B51"/>
    <mergeCell ref="C50:C51"/>
    <mergeCell ref="F50:H50"/>
    <mergeCell ref="I50:I51"/>
    <mergeCell ref="F51:H51"/>
    <mergeCell ref="F46:H46"/>
    <mergeCell ref="F47:H47"/>
    <mergeCell ref="F48:H48"/>
    <mergeCell ref="C45:J45"/>
    <mergeCell ref="C7:J7"/>
    <mergeCell ref="C8:J8"/>
    <mergeCell ref="C9:J9"/>
    <mergeCell ref="C10:J10"/>
    <mergeCell ref="C11:J11"/>
    <mergeCell ref="D16:H16"/>
    <mergeCell ref="D17:H17"/>
    <mergeCell ref="D20:H20"/>
    <mergeCell ref="B21:B22"/>
    <mergeCell ref="C21:C22"/>
    <mergeCell ref="F21:H21"/>
    <mergeCell ref="I21:I22"/>
    <mergeCell ref="F22:H22"/>
    <mergeCell ref="D15:H15"/>
    <mergeCell ref="D18:H18"/>
    <mergeCell ref="D19:H19"/>
    <mergeCell ref="B63:B64"/>
    <mergeCell ref="C63:C64"/>
    <mergeCell ref="F63:H63"/>
    <mergeCell ref="I63:I64"/>
    <mergeCell ref="F64:H64"/>
    <mergeCell ref="B59:B60"/>
    <mergeCell ref="C59:C60"/>
    <mergeCell ref="I59:I60"/>
    <mergeCell ref="F60:H60"/>
    <mergeCell ref="B61:B62"/>
    <mergeCell ref="C61:C62"/>
    <mergeCell ref="F61:H61"/>
    <mergeCell ref="I61:I62"/>
    <mergeCell ref="F62:H62"/>
    <mergeCell ref="F59:H59"/>
  </mergeCells>
  <phoneticPr fontId="4" type="noConversion"/>
  <conditionalFormatting sqref="D13:D20 D22:D24 D26 F26:G26 D35:E35 D37:E37 D40 F42:G42 D44 F44 D47 D49 E55 D58 D28:D32">
    <cfRule type="cellIs" dxfId="9" priority="10" operator="equal">
      <formula>""""""</formula>
    </cfRule>
  </conditionalFormatting>
  <conditionalFormatting sqref="G4 J28:J32">
    <cfRule type="containsBlanks" dxfId="8" priority="11">
      <formula>LEN(TRIM(G4))=0</formula>
    </cfRule>
  </conditionalFormatting>
  <conditionalFormatting sqref="J13:J24">
    <cfRule type="containsBlanks" dxfId="7" priority="9">
      <formula>LEN(TRIM(J13))=0</formula>
    </cfRule>
  </conditionalFormatting>
  <conditionalFormatting sqref="J26">
    <cfRule type="containsBlanks" dxfId="6" priority="8">
      <formula>LEN(TRIM(J26))=0</formula>
    </cfRule>
  </conditionalFormatting>
  <conditionalFormatting sqref="J34:J37">
    <cfRule type="containsBlanks" dxfId="5" priority="6">
      <formula>LEN(TRIM(J34))=0</formula>
    </cfRule>
  </conditionalFormatting>
  <conditionalFormatting sqref="J39:J44">
    <cfRule type="containsBlanks" dxfId="4" priority="5">
      <formula>LEN(TRIM(J39))=0</formula>
    </cfRule>
  </conditionalFormatting>
  <conditionalFormatting sqref="J46:J64">
    <cfRule type="containsBlanks" dxfId="3" priority="4">
      <formula>LEN(TRIM(J46))=0</formula>
    </cfRule>
  </conditionalFormatting>
  <conditionalFormatting sqref="J66">
    <cfRule type="containsBlanks" dxfId="2" priority="2">
      <formula>LEN(TRIM(J66))=0</formula>
    </cfRule>
  </conditionalFormatting>
  <conditionalFormatting sqref="J68">
    <cfRule type="containsBlanks" dxfId="1" priority="3">
      <formula>LEN(TRIM(J68))=0</formula>
    </cfRule>
  </conditionalFormatting>
  <conditionalFormatting sqref="J73:J82">
    <cfRule type="containsBlanks" dxfId="0" priority="1">
      <formula>LEN(TRIM(J73))=0</formula>
    </cfRule>
  </conditionalFormatting>
  <pageMargins left="0.25" right="0.25" top="0.75" bottom="0.75" header="0.3" footer="0.3"/>
  <pageSetup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A4FE-067B-449B-A3D0-F6CA50A72C3E}">
  <sheetPr>
    <pageSetUpPr fitToPage="1"/>
  </sheetPr>
  <dimension ref="A1:J68"/>
  <sheetViews>
    <sheetView zoomScale="150" zoomScaleNormal="150" workbookViewId="0">
      <pane ySplit="1" topLeftCell="A2" activePane="bottomLeft" state="frozen"/>
      <selection pane="bottomLeft" activeCell="A20" sqref="A20"/>
    </sheetView>
  </sheetViews>
  <sheetFormatPr baseColWidth="10" defaultColWidth="8.83203125" defaultRowHeight="15" x14ac:dyDescent="0.2"/>
  <cols>
    <col min="1" max="1" width="11" customWidth="1"/>
    <col min="2" max="2" width="24.5" customWidth="1"/>
    <col min="3" max="3" width="88.5" customWidth="1"/>
    <col min="4" max="4" width="7.1640625" customWidth="1"/>
    <col min="5" max="8" width="8.83203125" hidden="1" customWidth="1"/>
    <col min="9" max="9" width="1" hidden="1" customWidth="1"/>
    <col min="10" max="10" width="7.6640625" customWidth="1"/>
  </cols>
  <sheetData>
    <row r="1" spans="1:10" ht="47.25" customHeight="1" x14ac:dyDescent="0.2">
      <c r="A1" s="16">
        <v>4.0999999999999996</v>
      </c>
      <c r="B1" s="130" t="s">
        <v>1</v>
      </c>
      <c r="C1" s="139"/>
      <c r="D1" s="140" t="s">
        <v>120</v>
      </c>
      <c r="E1" s="140"/>
      <c r="F1" s="140"/>
      <c r="G1" s="140"/>
      <c r="H1" s="140"/>
      <c r="I1" s="140"/>
      <c r="J1" s="140"/>
    </row>
    <row r="2" spans="1:10" ht="16" x14ac:dyDescent="0.2">
      <c r="A2" s="17" t="s">
        <v>2</v>
      </c>
      <c r="B2" s="1" t="s">
        <v>3</v>
      </c>
      <c r="C2" s="4" t="s">
        <v>121</v>
      </c>
      <c r="D2" s="132"/>
      <c r="E2" s="132"/>
      <c r="F2" s="132"/>
      <c r="G2" s="132"/>
      <c r="H2" s="132"/>
      <c r="I2" s="132"/>
      <c r="J2" s="132"/>
    </row>
    <row r="3" spans="1:10" ht="16" x14ac:dyDescent="0.2">
      <c r="A3" s="17" t="s">
        <v>4</v>
      </c>
      <c r="B3" s="1" t="s">
        <v>5</v>
      </c>
      <c r="C3" s="4" t="s">
        <v>122</v>
      </c>
      <c r="D3" s="132"/>
      <c r="E3" s="132"/>
      <c r="F3" s="132"/>
      <c r="G3" s="132"/>
      <c r="H3" s="132"/>
      <c r="I3" s="132"/>
      <c r="J3" s="132"/>
    </row>
    <row r="4" spans="1:10" ht="16" x14ac:dyDescent="0.2">
      <c r="A4" s="17" t="s">
        <v>6</v>
      </c>
      <c r="B4" s="1" t="s">
        <v>7</v>
      </c>
      <c r="C4" s="4" t="s">
        <v>123</v>
      </c>
      <c r="D4" s="132"/>
      <c r="E4" s="132"/>
      <c r="F4" s="132"/>
      <c r="G4" s="132"/>
      <c r="H4" s="132"/>
      <c r="I4" s="132"/>
      <c r="J4" s="132"/>
    </row>
    <row r="5" spans="1:10" ht="32" x14ac:dyDescent="0.2">
      <c r="A5" s="17" t="s">
        <v>8</v>
      </c>
      <c r="B5" s="1" t="s">
        <v>9</v>
      </c>
      <c r="C5" s="5" t="s">
        <v>124</v>
      </c>
      <c r="D5" s="132"/>
      <c r="E5" s="132"/>
      <c r="F5" s="132"/>
      <c r="G5" s="132"/>
      <c r="H5" s="132"/>
      <c r="I5" s="132"/>
      <c r="J5" s="132"/>
    </row>
    <row r="6" spans="1:10" ht="32" x14ac:dyDescent="0.2">
      <c r="A6" s="17" t="s">
        <v>10</v>
      </c>
      <c r="B6" s="1" t="s">
        <v>125</v>
      </c>
      <c r="C6" s="4" t="s">
        <v>126</v>
      </c>
      <c r="D6" s="132"/>
      <c r="E6" s="132"/>
      <c r="F6" s="132"/>
      <c r="G6" s="132"/>
      <c r="H6" s="132"/>
      <c r="I6" s="132"/>
      <c r="J6" s="132"/>
    </row>
    <row r="7" spans="1:10" ht="16" x14ac:dyDescent="0.2">
      <c r="A7" s="17" t="s">
        <v>11</v>
      </c>
      <c r="B7" s="1" t="s">
        <v>12</v>
      </c>
      <c r="C7" s="4" t="s">
        <v>127</v>
      </c>
      <c r="D7" s="132"/>
      <c r="E7" s="132"/>
      <c r="F7" s="132"/>
      <c r="G7" s="132"/>
      <c r="H7" s="132"/>
      <c r="I7" s="132"/>
      <c r="J7" s="132"/>
    </row>
    <row r="8" spans="1:10" ht="16" x14ac:dyDescent="0.2">
      <c r="A8" s="17" t="s">
        <v>13</v>
      </c>
      <c r="B8" s="1" t="s">
        <v>14</v>
      </c>
      <c r="C8" s="5" t="s">
        <v>128</v>
      </c>
      <c r="D8" s="132"/>
      <c r="E8" s="132"/>
      <c r="F8" s="132"/>
      <c r="G8" s="132"/>
      <c r="H8" s="132"/>
      <c r="I8" s="132"/>
      <c r="J8" s="132"/>
    </row>
    <row r="9" spans="1:10" ht="16" x14ac:dyDescent="0.2">
      <c r="A9" s="17" t="s">
        <v>15</v>
      </c>
      <c r="B9" s="1" t="s">
        <v>16</v>
      </c>
      <c r="C9" s="4" t="s">
        <v>129</v>
      </c>
      <c r="D9" s="132"/>
      <c r="E9" s="132"/>
      <c r="F9" s="132"/>
      <c r="G9" s="132"/>
      <c r="H9" s="132"/>
      <c r="I9" s="132"/>
      <c r="J9" s="132"/>
    </row>
    <row r="10" spans="1:10" ht="32" x14ac:dyDescent="0.2">
      <c r="A10" s="17" t="s">
        <v>17</v>
      </c>
      <c r="B10" s="1" t="s">
        <v>130</v>
      </c>
      <c r="C10" s="5" t="s">
        <v>131</v>
      </c>
      <c r="D10" s="132"/>
      <c r="E10" s="132"/>
      <c r="F10" s="132"/>
      <c r="G10" s="132"/>
      <c r="H10" s="132"/>
      <c r="I10" s="132"/>
      <c r="J10" s="132"/>
    </row>
    <row r="11" spans="1:10" ht="16" x14ac:dyDescent="0.2">
      <c r="A11" s="17" t="s">
        <v>22</v>
      </c>
      <c r="B11" s="1" t="s">
        <v>23</v>
      </c>
      <c r="C11" s="4" t="s">
        <v>132</v>
      </c>
      <c r="D11" s="132"/>
      <c r="E11" s="132"/>
      <c r="F11" s="132"/>
      <c r="G11" s="132"/>
      <c r="H11" s="132"/>
      <c r="I11" s="132"/>
      <c r="J11" s="132"/>
    </row>
    <row r="12" spans="1:10" ht="16" x14ac:dyDescent="0.2">
      <c r="A12" s="17" t="s">
        <v>24</v>
      </c>
      <c r="B12" s="1" t="s">
        <v>25</v>
      </c>
      <c r="C12" s="5" t="s">
        <v>184</v>
      </c>
      <c r="D12" s="132"/>
      <c r="E12" s="132"/>
      <c r="F12" s="132"/>
      <c r="G12" s="132"/>
      <c r="H12" s="132"/>
      <c r="I12" s="132"/>
      <c r="J12" s="132"/>
    </row>
    <row r="13" spans="1:10" ht="16" x14ac:dyDescent="0.2">
      <c r="A13" s="17" t="s">
        <v>26</v>
      </c>
      <c r="B13" s="1" t="s">
        <v>27</v>
      </c>
      <c r="C13" s="4" t="s">
        <v>133</v>
      </c>
      <c r="D13" s="132"/>
      <c r="E13" s="132"/>
      <c r="F13" s="132"/>
      <c r="G13" s="132"/>
      <c r="H13" s="132"/>
      <c r="I13" s="132"/>
      <c r="J13" s="132"/>
    </row>
    <row r="14" spans="1:10" x14ac:dyDescent="0.2">
      <c r="A14" s="16">
        <v>4.2</v>
      </c>
      <c r="B14" s="130" t="s">
        <v>31</v>
      </c>
      <c r="C14" s="139"/>
      <c r="D14" s="132"/>
      <c r="E14" s="132"/>
      <c r="F14" s="132"/>
      <c r="G14" s="132"/>
      <c r="H14" s="132"/>
      <c r="I14" s="132"/>
      <c r="J14" s="132"/>
    </row>
    <row r="15" spans="1:10" ht="64" x14ac:dyDescent="0.2">
      <c r="A15" s="17" t="s">
        <v>32</v>
      </c>
      <c r="B15" s="21" t="s">
        <v>232</v>
      </c>
      <c r="C15" s="5" t="s">
        <v>235</v>
      </c>
      <c r="D15" s="132"/>
      <c r="E15" s="132"/>
      <c r="F15" s="132"/>
      <c r="G15" s="132"/>
      <c r="H15" s="132"/>
      <c r="I15" s="132"/>
      <c r="J15" s="132"/>
    </row>
    <row r="16" spans="1:10" ht="16" x14ac:dyDescent="0.2">
      <c r="A16" s="17" t="s">
        <v>33</v>
      </c>
      <c r="B16" s="1" t="s">
        <v>34</v>
      </c>
      <c r="C16" s="4" t="s">
        <v>134</v>
      </c>
      <c r="D16" s="132"/>
      <c r="E16" s="132"/>
      <c r="F16" s="132"/>
      <c r="G16" s="132"/>
      <c r="H16" s="132"/>
      <c r="I16" s="132"/>
      <c r="J16" s="132"/>
    </row>
    <row r="17" spans="1:10" ht="16" x14ac:dyDescent="0.2">
      <c r="A17" s="17" t="s">
        <v>35</v>
      </c>
      <c r="B17" s="1" t="s">
        <v>36</v>
      </c>
      <c r="C17" s="4" t="s">
        <v>135</v>
      </c>
      <c r="D17" s="132"/>
      <c r="E17" s="132"/>
      <c r="F17" s="132"/>
      <c r="G17" s="132"/>
      <c r="H17" s="132"/>
      <c r="I17" s="132"/>
      <c r="J17" s="132"/>
    </row>
    <row r="18" spans="1:10" ht="29" customHeight="1" x14ac:dyDescent="0.2">
      <c r="A18" s="17" t="s">
        <v>37</v>
      </c>
      <c r="B18" s="1" t="s">
        <v>38</v>
      </c>
      <c r="C18" s="5" t="s">
        <v>136</v>
      </c>
      <c r="D18" s="132"/>
      <c r="E18" s="132"/>
      <c r="F18" s="132"/>
      <c r="G18" s="132"/>
      <c r="H18" s="132"/>
      <c r="I18" s="132"/>
      <c r="J18" s="132"/>
    </row>
    <row r="19" spans="1:10" ht="16" x14ac:dyDescent="0.2">
      <c r="A19" s="17" t="s">
        <v>40</v>
      </c>
      <c r="B19" s="1" t="s">
        <v>41</v>
      </c>
      <c r="C19" s="4" t="s">
        <v>137</v>
      </c>
      <c r="D19" s="132"/>
      <c r="E19" s="132"/>
      <c r="F19" s="132"/>
      <c r="G19" s="132"/>
      <c r="H19" s="132"/>
      <c r="I19" s="132"/>
      <c r="J19" s="132"/>
    </row>
    <row r="20" spans="1:10" x14ac:dyDescent="0.2">
      <c r="A20" s="16">
        <v>4.3</v>
      </c>
      <c r="B20" s="16" t="s">
        <v>42</v>
      </c>
      <c r="C20" s="6"/>
      <c r="D20" s="132"/>
      <c r="E20" s="132"/>
      <c r="F20" s="132"/>
      <c r="G20" s="132"/>
      <c r="H20" s="132"/>
      <c r="I20" s="132"/>
      <c r="J20" s="132"/>
    </row>
    <row r="21" spans="1:10" ht="400.25" customHeight="1" x14ac:dyDescent="0.2">
      <c r="A21" s="17" t="s">
        <v>138</v>
      </c>
      <c r="B21" s="1" t="s">
        <v>139</v>
      </c>
      <c r="C21" s="5" t="s">
        <v>197</v>
      </c>
      <c r="D21" s="132" t="s">
        <v>140</v>
      </c>
      <c r="E21" s="132"/>
      <c r="F21" s="132"/>
      <c r="G21" s="132"/>
      <c r="H21" s="132"/>
      <c r="I21" s="132"/>
      <c r="J21" s="132"/>
    </row>
    <row r="22" spans="1:10" ht="330.75" customHeight="1" x14ac:dyDescent="0.2">
      <c r="A22" s="17" t="s">
        <v>141</v>
      </c>
      <c r="B22" s="1" t="s">
        <v>142</v>
      </c>
      <c r="C22" s="5"/>
      <c r="D22" s="132"/>
      <c r="E22" s="132"/>
      <c r="F22" s="132"/>
      <c r="G22" s="132"/>
      <c r="H22" s="132"/>
      <c r="I22" s="132"/>
      <c r="J22" s="132"/>
    </row>
    <row r="23" spans="1:10" x14ac:dyDescent="0.2">
      <c r="A23" s="16">
        <v>4.4000000000000004</v>
      </c>
      <c r="B23" s="16" t="s">
        <v>53</v>
      </c>
      <c r="C23" s="6"/>
      <c r="D23" s="132"/>
      <c r="E23" s="132"/>
      <c r="F23" s="132"/>
      <c r="G23" s="132"/>
      <c r="H23" s="132"/>
      <c r="I23" s="132"/>
      <c r="J23" s="132"/>
    </row>
    <row r="24" spans="1:10" ht="64" x14ac:dyDescent="0.2">
      <c r="A24" s="17" t="s">
        <v>54</v>
      </c>
      <c r="B24" s="1" t="s">
        <v>55</v>
      </c>
      <c r="C24" s="5" t="s">
        <v>143</v>
      </c>
      <c r="D24" s="132"/>
      <c r="E24" s="132"/>
      <c r="F24" s="132"/>
      <c r="G24" s="132"/>
      <c r="H24" s="132"/>
      <c r="I24" s="132"/>
      <c r="J24" s="132"/>
    </row>
    <row r="25" spans="1:10" ht="330.75" customHeight="1" x14ac:dyDescent="0.2">
      <c r="A25" s="17" t="s">
        <v>144</v>
      </c>
      <c r="B25" s="1" t="s">
        <v>145</v>
      </c>
      <c r="C25" s="5"/>
      <c r="D25" s="132"/>
      <c r="E25" s="132"/>
      <c r="F25" s="132"/>
      <c r="G25" s="132"/>
      <c r="H25" s="132"/>
      <c r="I25" s="132"/>
      <c r="J25" s="132"/>
    </row>
    <row r="26" spans="1:10" ht="105.75" customHeight="1" x14ac:dyDescent="0.2">
      <c r="A26" s="17" t="s">
        <v>59</v>
      </c>
      <c r="B26" s="1" t="s">
        <v>60</v>
      </c>
      <c r="C26" s="5" t="s">
        <v>185</v>
      </c>
      <c r="D26" s="132"/>
      <c r="E26" s="132"/>
      <c r="F26" s="132"/>
      <c r="G26" s="132"/>
      <c r="H26" s="132"/>
      <c r="I26" s="132"/>
      <c r="J26" s="132"/>
    </row>
    <row r="27" spans="1:10" ht="80" x14ac:dyDescent="0.2">
      <c r="A27" s="17" t="s">
        <v>64</v>
      </c>
      <c r="B27" s="1" t="s">
        <v>146</v>
      </c>
      <c r="C27" s="5" t="s">
        <v>147</v>
      </c>
      <c r="D27" s="132"/>
      <c r="E27" s="132"/>
      <c r="F27" s="132"/>
      <c r="G27" s="132"/>
      <c r="H27" s="132"/>
      <c r="I27" s="132"/>
      <c r="J27" s="132"/>
    </row>
    <row r="28" spans="1:10" ht="330.75" customHeight="1" x14ac:dyDescent="0.2">
      <c r="A28" s="17" t="s">
        <v>148</v>
      </c>
      <c r="B28" s="1" t="s">
        <v>149</v>
      </c>
      <c r="C28" s="5"/>
      <c r="D28" s="132"/>
      <c r="E28" s="132"/>
      <c r="F28" s="132"/>
      <c r="G28" s="132"/>
      <c r="H28" s="132"/>
      <c r="I28" s="132"/>
      <c r="J28" s="132"/>
    </row>
    <row r="29" spans="1:10" x14ac:dyDescent="0.2">
      <c r="A29" s="16">
        <v>4.5</v>
      </c>
      <c r="B29" s="130" t="s">
        <v>67</v>
      </c>
      <c r="C29" s="131"/>
      <c r="D29" s="132" t="s">
        <v>150</v>
      </c>
      <c r="E29" s="132"/>
      <c r="F29" s="132"/>
      <c r="G29" s="132"/>
      <c r="H29" s="132"/>
      <c r="I29" s="132"/>
      <c r="J29" s="132"/>
    </row>
    <row r="30" spans="1:10" ht="77.5" customHeight="1" x14ac:dyDescent="0.2">
      <c r="A30" s="17" t="s">
        <v>68</v>
      </c>
      <c r="B30" s="1" t="s">
        <v>69</v>
      </c>
      <c r="C30" s="5" t="s">
        <v>151</v>
      </c>
      <c r="D30" s="132"/>
      <c r="E30" s="132"/>
      <c r="F30" s="132"/>
      <c r="G30" s="132"/>
      <c r="H30" s="132"/>
      <c r="I30" s="132"/>
      <c r="J30" s="132"/>
    </row>
    <row r="31" spans="1:10" ht="330" customHeight="1" x14ac:dyDescent="0.2">
      <c r="A31" s="17" t="s">
        <v>152</v>
      </c>
      <c r="B31" s="1" t="s">
        <v>153</v>
      </c>
      <c r="C31" s="5"/>
      <c r="D31" s="132"/>
      <c r="E31" s="132"/>
      <c r="F31" s="132"/>
      <c r="G31" s="132"/>
      <c r="H31" s="132"/>
      <c r="I31" s="132"/>
      <c r="J31" s="132"/>
    </row>
    <row r="32" spans="1:10" ht="96" x14ac:dyDescent="0.2">
      <c r="A32" s="17" t="s">
        <v>72</v>
      </c>
      <c r="B32" s="1" t="s">
        <v>73</v>
      </c>
      <c r="C32" s="5" t="s">
        <v>154</v>
      </c>
      <c r="D32" s="132"/>
      <c r="E32" s="132"/>
      <c r="F32" s="132"/>
      <c r="G32" s="132"/>
      <c r="H32" s="132"/>
      <c r="I32" s="132"/>
      <c r="J32" s="132"/>
    </row>
    <row r="33" spans="1:10" ht="160.5" customHeight="1" x14ac:dyDescent="0.2">
      <c r="A33" s="17" t="s">
        <v>76</v>
      </c>
      <c r="B33" s="1" t="s">
        <v>77</v>
      </c>
      <c r="C33" s="5" t="s">
        <v>155</v>
      </c>
      <c r="D33" s="132"/>
      <c r="E33" s="132"/>
      <c r="F33" s="132"/>
      <c r="G33" s="132"/>
      <c r="H33" s="132"/>
      <c r="I33" s="132"/>
      <c r="J33" s="132"/>
    </row>
    <row r="34" spans="1:10" ht="330" customHeight="1" x14ac:dyDescent="0.2">
      <c r="A34" s="17" t="s">
        <v>156</v>
      </c>
      <c r="B34" s="1" t="s">
        <v>157</v>
      </c>
      <c r="C34" s="5"/>
      <c r="D34" s="132"/>
      <c r="E34" s="132"/>
      <c r="F34" s="132"/>
      <c r="G34" s="132"/>
      <c r="H34" s="132"/>
      <c r="I34" s="132"/>
      <c r="J34" s="132"/>
    </row>
    <row r="35" spans="1:10" ht="112" x14ac:dyDescent="0.2">
      <c r="A35" s="17" t="s">
        <v>79</v>
      </c>
      <c r="B35" s="1" t="s">
        <v>80</v>
      </c>
      <c r="C35" s="5" t="s">
        <v>158</v>
      </c>
      <c r="D35" s="132"/>
      <c r="E35" s="132"/>
      <c r="F35" s="132"/>
      <c r="G35" s="132"/>
      <c r="H35" s="132"/>
      <c r="I35" s="132"/>
      <c r="J35" s="132"/>
    </row>
    <row r="36" spans="1:10" ht="48" x14ac:dyDescent="0.2">
      <c r="A36" s="17" t="s">
        <v>82</v>
      </c>
      <c r="B36" s="1" t="s">
        <v>83</v>
      </c>
      <c r="C36" s="5" t="s">
        <v>159</v>
      </c>
      <c r="D36" s="132"/>
      <c r="E36" s="132"/>
      <c r="F36" s="132"/>
      <c r="G36" s="132"/>
      <c r="H36" s="132"/>
      <c r="I36" s="132"/>
      <c r="J36" s="132"/>
    </row>
    <row r="37" spans="1:10" ht="144" x14ac:dyDescent="0.2">
      <c r="A37" s="17" t="s">
        <v>89</v>
      </c>
      <c r="B37" s="1" t="s">
        <v>160</v>
      </c>
      <c r="C37" s="5" t="s">
        <v>198</v>
      </c>
      <c r="D37" s="132"/>
      <c r="E37" s="132"/>
      <c r="F37" s="132"/>
      <c r="G37" s="132"/>
      <c r="H37" s="132"/>
      <c r="I37" s="132"/>
      <c r="J37" s="132"/>
    </row>
    <row r="38" spans="1:10" ht="330" customHeight="1" x14ac:dyDescent="0.2">
      <c r="A38" s="17" t="s">
        <v>161</v>
      </c>
      <c r="B38" s="1" t="s">
        <v>162</v>
      </c>
      <c r="C38" s="5"/>
      <c r="D38" s="132"/>
      <c r="E38" s="132"/>
      <c r="F38" s="132"/>
      <c r="G38" s="132"/>
      <c r="H38" s="132"/>
      <c r="I38" s="132"/>
      <c r="J38" s="132"/>
    </row>
    <row r="39" spans="1:10" ht="60.75" customHeight="1" x14ac:dyDescent="0.2">
      <c r="A39" s="17" t="s">
        <v>91</v>
      </c>
      <c r="B39" s="1" t="s">
        <v>92</v>
      </c>
      <c r="C39" s="5" t="s">
        <v>163</v>
      </c>
      <c r="D39" s="132"/>
      <c r="E39" s="132"/>
      <c r="F39" s="132"/>
      <c r="G39" s="132"/>
      <c r="H39" s="132"/>
      <c r="I39" s="132"/>
      <c r="J39" s="132"/>
    </row>
    <row r="40" spans="1:10" ht="64.5" customHeight="1" x14ac:dyDescent="0.2">
      <c r="A40" s="17" t="s">
        <v>96</v>
      </c>
      <c r="B40" s="1" t="s">
        <v>164</v>
      </c>
      <c r="C40" s="5" t="s">
        <v>165</v>
      </c>
      <c r="D40" s="132"/>
      <c r="E40" s="132"/>
      <c r="F40" s="132"/>
      <c r="G40" s="132"/>
      <c r="H40" s="132"/>
      <c r="I40" s="132"/>
      <c r="J40" s="132"/>
    </row>
    <row r="41" spans="1:10" ht="30" customHeight="1" x14ac:dyDescent="0.2">
      <c r="A41" s="17" t="s">
        <v>99</v>
      </c>
      <c r="B41" s="1" t="s">
        <v>100</v>
      </c>
      <c r="C41" s="5" t="s">
        <v>166</v>
      </c>
      <c r="D41" s="133"/>
      <c r="E41" s="134"/>
      <c r="F41" s="134"/>
      <c r="G41" s="134"/>
      <c r="H41" s="134"/>
      <c r="I41" s="134"/>
      <c r="J41" s="135"/>
    </row>
    <row r="42" spans="1:10" ht="48" x14ac:dyDescent="0.2">
      <c r="A42" s="17" t="s">
        <v>102</v>
      </c>
      <c r="B42" s="1" t="s">
        <v>103</v>
      </c>
      <c r="C42" s="5" t="s">
        <v>167</v>
      </c>
      <c r="D42" s="136"/>
      <c r="E42" s="137"/>
      <c r="F42" s="137"/>
      <c r="G42" s="137"/>
      <c r="H42" s="137"/>
      <c r="I42" s="137"/>
      <c r="J42" s="138"/>
    </row>
    <row r="43" spans="1:10" x14ac:dyDescent="0.2">
      <c r="A43" s="16">
        <v>4.5999999999999996</v>
      </c>
      <c r="B43" s="16" t="s">
        <v>105</v>
      </c>
      <c r="C43" s="6"/>
      <c r="D43" s="132"/>
      <c r="E43" s="132"/>
      <c r="F43" s="132"/>
      <c r="G43" s="132"/>
      <c r="H43" s="132"/>
      <c r="I43" s="132"/>
      <c r="J43" s="132"/>
    </row>
    <row r="44" spans="1:10" ht="32" x14ac:dyDescent="0.2">
      <c r="A44" s="17" t="s">
        <v>106</v>
      </c>
      <c r="B44" s="1" t="s">
        <v>107</v>
      </c>
      <c r="C44" s="5" t="s">
        <v>195</v>
      </c>
      <c r="D44" s="132"/>
      <c r="E44" s="132"/>
      <c r="F44" s="132"/>
      <c r="G44" s="132"/>
      <c r="H44" s="132"/>
      <c r="I44" s="132"/>
      <c r="J44" s="132"/>
    </row>
    <row r="45" spans="1:10" ht="64" x14ac:dyDescent="0.2">
      <c r="A45" s="17" t="s">
        <v>168</v>
      </c>
      <c r="B45" s="1" t="s">
        <v>169</v>
      </c>
      <c r="C45" s="5" t="s">
        <v>196</v>
      </c>
      <c r="D45" s="132"/>
      <c r="E45" s="132"/>
      <c r="F45" s="132"/>
      <c r="G45" s="132"/>
      <c r="H45" s="132"/>
      <c r="I45" s="132"/>
      <c r="J45" s="132"/>
    </row>
    <row r="46" spans="1:10" ht="330" customHeight="1" x14ac:dyDescent="0.2">
      <c r="A46" s="17" t="s">
        <v>170</v>
      </c>
      <c r="B46" s="1" t="s">
        <v>171</v>
      </c>
      <c r="C46" s="5"/>
      <c r="D46" s="132"/>
      <c r="E46" s="132"/>
      <c r="F46" s="132"/>
      <c r="G46" s="132"/>
      <c r="H46" s="132"/>
      <c r="I46" s="132"/>
      <c r="J46" s="132"/>
    </row>
    <row r="47" spans="1:10" ht="16" x14ac:dyDescent="0.2">
      <c r="A47" s="16">
        <v>4.7</v>
      </c>
      <c r="B47" s="16" t="s">
        <v>172</v>
      </c>
      <c r="C47" s="12" t="s">
        <v>181</v>
      </c>
      <c r="D47" s="132"/>
      <c r="E47" s="132"/>
      <c r="F47" s="132"/>
      <c r="G47" s="132"/>
      <c r="H47" s="132"/>
      <c r="I47" s="132"/>
      <c r="J47" s="132"/>
    </row>
    <row r="48" spans="1:10" ht="48" x14ac:dyDescent="0.2">
      <c r="A48" s="17" t="s">
        <v>109</v>
      </c>
      <c r="B48" s="1" t="s">
        <v>110</v>
      </c>
      <c r="C48" s="5" t="s">
        <v>199</v>
      </c>
      <c r="D48" s="132" t="s">
        <v>181</v>
      </c>
      <c r="E48" s="132"/>
      <c r="F48" s="132"/>
      <c r="G48" s="132"/>
      <c r="H48" s="132"/>
      <c r="I48" s="132"/>
      <c r="J48" s="132"/>
    </row>
    <row r="49" spans="1:10" ht="96" x14ac:dyDescent="0.2">
      <c r="A49" s="17" t="s">
        <v>111</v>
      </c>
      <c r="B49" s="1" t="s">
        <v>112</v>
      </c>
      <c r="C49" s="5" t="s">
        <v>173</v>
      </c>
      <c r="D49" s="132" t="s">
        <v>182</v>
      </c>
      <c r="E49" s="132"/>
      <c r="F49" s="132"/>
      <c r="G49" s="132"/>
      <c r="H49" s="132"/>
      <c r="I49" s="132"/>
      <c r="J49" s="132"/>
    </row>
    <row r="50" spans="1:10" ht="123.75" customHeight="1" x14ac:dyDescent="0.2">
      <c r="A50" s="17" t="s">
        <v>114</v>
      </c>
      <c r="B50" s="1" t="s">
        <v>115</v>
      </c>
      <c r="C50" s="5" t="s">
        <v>200</v>
      </c>
      <c r="D50" s="132" t="s">
        <v>181</v>
      </c>
      <c r="E50" s="132"/>
      <c r="F50" s="132"/>
      <c r="G50" s="132"/>
      <c r="H50" s="132"/>
      <c r="I50" s="132"/>
      <c r="J50" s="132"/>
    </row>
    <row r="51" spans="1:10" ht="330" customHeight="1" x14ac:dyDescent="0.2">
      <c r="A51" s="17" t="s">
        <v>174</v>
      </c>
      <c r="B51" s="1" t="s">
        <v>175</v>
      </c>
      <c r="C51" s="5"/>
      <c r="D51" s="132" t="s">
        <v>181</v>
      </c>
      <c r="E51" s="132"/>
      <c r="F51" s="132"/>
      <c r="G51" s="132"/>
      <c r="H51" s="132"/>
      <c r="I51" s="132"/>
      <c r="J51" s="132"/>
    </row>
    <row r="52" spans="1:10" ht="144" x14ac:dyDescent="0.2">
      <c r="A52" s="17" t="s">
        <v>116</v>
      </c>
      <c r="B52" s="1" t="s">
        <v>117</v>
      </c>
      <c r="C52" s="5" t="s">
        <v>201</v>
      </c>
      <c r="D52" s="132" t="s">
        <v>181</v>
      </c>
      <c r="E52" s="132"/>
      <c r="F52" s="132"/>
      <c r="G52" s="132"/>
      <c r="H52" s="132"/>
      <c r="I52" s="132"/>
      <c r="J52" s="132"/>
    </row>
    <row r="53" spans="1:10" ht="16" x14ac:dyDescent="0.2">
      <c r="A53" s="16">
        <v>5</v>
      </c>
      <c r="B53" s="16" t="s">
        <v>176</v>
      </c>
      <c r="C53" s="12" t="s">
        <v>181</v>
      </c>
      <c r="D53" s="132"/>
      <c r="E53" s="132"/>
      <c r="F53" s="132"/>
      <c r="G53" s="132"/>
      <c r="H53" s="132"/>
      <c r="I53" s="132"/>
      <c r="J53" s="132"/>
    </row>
    <row r="54" spans="1:10" ht="32" x14ac:dyDescent="0.2">
      <c r="A54" s="68">
        <v>5.0999999999999996</v>
      </c>
      <c r="B54" s="69" t="s">
        <v>215</v>
      </c>
      <c r="C54" s="141" t="s">
        <v>183</v>
      </c>
      <c r="D54" s="132"/>
      <c r="E54" s="132"/>
      <c r="F54" s="132"/>
      <c r="G54" s="132"/>
      <c r="H54" s="132"/>
      <c r="I54" s="132"/>
      <c r="J54" s="132"/>
    </row>
    <row r="55" spans="1:10" ht="32" x14ac:dyDescent="0.2">
      <c r="A55" s="70">
        <v>5.2</v>
      </c>
      <c r="B55" s="69" t="s">
        <v>205</v>
      </c>
      <c r="C55" s="142"/>
      <c r="D55" s="132"/>
      <c r="E55" s="132"/>
      <c r="F55" s="132"/>
      <c r="G55" s="132"/>
      <c r="H55" s="132"/>
      <c r="I55" s="132"/>
      <c r="J55" s="132"/>
    </row>
    <row r="56" spans="1:10" ht="32" x14ac:dyDescent="0.2">
      <c r="A56" s="70">
        <v>5.3</v>
      </c>
      <c r="B56" s="69" t="s">
        <v>206</v>
      </c>
      <c r="C56" s="142"/>
      <c r="D56" s="132"/>
      <c r="E56" s="132"/>
      <c r="F56" s="132"/>
      <c r="G56" s="132"/>
      <c r="H56" s="132"/>
      <c r="I56" s="132"/>
      <c r="J56" s="132"/>
    </row>
    <row r="57" spans="1:10" ht="32" x14ac:dyDescent="0.2">
      <c r="A57" s="70">
        <v>5.4</v>
      </c>
      <c r="B57" s="69" t="s">
        <v>207</v>
      </c>
      <c r="C57" s="142"/>
      <c r="D57" s="132"/>
      <c r="E57" s="132"/>
      <c r="F57" s="132"/>
      <c r="G57" s="132"/>
      <c r="H57" s="132"/>
      <c r="I57" s="132"/>
      <c r="J57" s="132"/>
    </row>
    <row r="58" spans="1:10" ht="32" x14ac:dyDescent="0.2">
      <c r="A58" s="70">
        <v>5.5</v>
      </c>
      <c r="B58" s="69" t="s">
        <v>208</v>
      </c>
      <c r="C58" s="142"/>
      <c r="D58" s="132"/>
      <c r="E58" s="132"/>
      <c r="F58" s="132"/>
      <c r="G58" s="132"/>
      <c r="H58" s="132"/>
      <c r="I58" s="132"/>
      <c r="J58" s="132"/>
    </row>
    <row r="59" spans="1:10" ht="48" x14ac:dyDescent="0.2">
      <c r="A59" s="70">
        <v>5.6</v>
      </c>
      <c r="B59" s="69" t="s">
        <v>209</v>
      </c>
      <c r="C59" s="142"/>
      <c r="D59" s="132"/>
      <c r="E59" s="132"/>
      <c r="F59" s="132"/>
      <c r="G59" s="132"/>
      <c r="H59" s="132"/>
      <c r="I59" s="132"/>
      <c r="J59" s="132"/>
    </row>
    <row r="60" spans="1:10" ht="48" x14ac:dyDescent="0.2">
      <c r="A60" s="70">
        <v>5.7</v>
      </c>
      <c r="B60" s="69" t="s">
        <v>210</v>
      </c>
      <c r="C60" s="142"/>
      <c r="D60" s="132"/>
      <c r="E60" s="132"/>
      <c r="F60" s="132"/>
      <c r="G60" s="132"/>
      <c r="H60" s="132"/>
      <c r="I60" s="132"/>
      <c r="J60" s="132"/>
    </row>
    <row r="61" spans="1:10" ht="48" x14ac:dyDescent="0.2">
      <c r="A61" s="70">
        <v>5.8</v>
      </c>
      <c r="B61" s="69" t="s">
        <v>216</v>
      </c>
      <c r="C61" s="143"/>
      <c r="D61" s="132"/>
      <c r="E61" s="132"/>
      <c r="F61" s="132"/>
      <c r="G61" s="132"/>
      <c r="H61" s="132"/>
      <c r="I61" s="132"/>
      <c r="J61" s="132"/>
    </row>
    <row r="62" spans="1:10" ht="48" x14ac:dyDescent="0.2">
      <c r="A62" s="70">
        <v>5.9</v>
      </c>
      <c r="B62" s="69" t="s">
        <v>217</v>
      </c>
      <c r="C62" s="67"/>
      <c r="D62" s="36"/>
      <c r="E62" s="36"/>
      <c r="F62" s="36"/>
      <c r="G62" s="36"/>
      <c r="H62" s="36"/>
      <c r="I62" s="36"/>
      <c r="J62" s="36"/>
    </row>
    <row r="63" spans="1:10" ht="48" x14ac:dyDescent="0.2">
      <c r="A63" s="70">
        <v>5.0999999999999996</v>
      </c>
      <c r="B63" s="69" t="s">
        <v>218</v>
      </c>
      <c r="C63" s="67"/>
      <c r="D63" s="36"/>
      <c r="E63" s="36"/>
      <c r="F63" s="36"/>
      <c r="G63" s="36"/>
      <c r="H63" s="36"/>
      <c r="I63" s="36"/>
      <c r="J63" s="36"/>
    </row>
    <row r="64" spans="1:10" x14ac:dyDescent="0.2">
      <c r="A64" s="16">
        <v>6</v>
      </c>
      <c r="B64" s="16" t="s">
        <v>118</v>
      </c>
      <c r="C64" s="20"/>
      <c r="D64" s="132"/>
      <c r="E64" s="132"/>
      <c r="F64" s="132"/>
      <c r="G64" s="132"/>
      <c r="H64" s="132"/>
      <c r="I64" s="132"/>
      <c r="J64" s="132"/>
    </row>
    <row r="65" spans="1:10" ht="32" x14ac:dyDescent="0.2">
      <c r="A65" s="17">
        <v>6.1</v>
      </c>
      <c r="B65" s="21" t="s">
        <v>219</v>
      </c>
      <c r="C65" s="4"/>
      <c r="D65" s="132"/>
      <c r="E65" s="132"/>
      <c r="F65" s="132"/>
      <c r="G65" s="132"/>
      <c r="H65" s="132"/>
      <c r="I65" s="132"/>
      <c r="J65" s="132"/>
    </row>
    <row r="66" spans="1:10" ht="32" x14ac:dyDescent="0.2">
      <c r="A66" s="17">
        <v>6.2</v>
      </c>
      <c r="B66" s="23" t="s">
        <v>220</v>
      </c>
      <c r="C66" s="4"/>
      <c r="D66" s="132"/>
      <c r="E66" s="132"/>
      <c r="F66" s="132"/>
      <c r="G66" s="132"/>
      <c r="H66" s="132"/>
      <c r="I66" s="132"/>
      <c r="J66" s="132"/>
    </row>
    <row r="67" spans="1:10" ht="16" x14ac:dyDescent="0.2">
      <c r="A67" s="17">
        <v>6.3</v>
      </c>
      <c r="B67" s="23" t="s">
        <v>179</v>
      </c>
      <c r="C67" s="4"/>
      <c r="D67" s="132"/>
      <c r="E67" s="132"/>
      <c r="F67" s="132"/>
      <c r="G67" s="132"/>
      <c r="H67" s="132"/>
      <c r="I67" s="132"/>
      <c r="J67" s="132"/>
    </row>
    <row r="68" spans="1:10" ht="16" x14ac:dyDescent="0.2">
      <c r="A68" s="17">
        <v>6.4</v>
      </c>
      <c r="B68" s="1" t="s">
        <v>119</v>
      </c>
      <c r="C68" s="4"/>
      <c r="D68" s="132"/>
      <c r="E68" s="132"/>
      <c r="F68" s="132"/>
      <c r="G68" s="132"/>
      <c r="H68" s="132"/>
      <c r="I68" s="132"/>
      <c r="J68" s="132"/>
    </row>
  </sheetData>
  <mergeCells count="69">
    <mergeCell ref="C54:C61"/>
    <mergeCell ref="D58:J58"/>
    <mergeCell ref="D59:J59"/>
    <mergeCell ref="D60:J60"/>
    <mergeCell ref="D61:J61"/>
    <mergeCell ref="D53:J53"/>
    <mergeCell ref="D54:J54"/>
    <mergeCell ref="D55:J55"/>
    <mergeCell ref="D56:J56"/>
    <mergeCell ref="D57:J57"/>
    <mergeCell ref="B1:C1"/>
    <mergeCell ref="B14:C14"/>
    <mergeCell ref="D1:J1"/>
    <mergeCell ref="D2:J2"/>
    <mergeCell ref="D3:J3"/>
    <mergeCell ref="D4:J4"/>
    <mergeCell ref="D5:J5"/>
    <mergeCell ref="D6:J6"/>
    <mergeCell ref="D7:J7"/>
    <mergeCell ref="D8:J8"/>
    <mergeCell ref="D9:J9"/>
    <mergeCell ref="D10:J10"/>
    <mergeCell ref="D11:J11"/>
    <mergeCell ref="D12:J12"/>
    <mergeCell ref="D13:J13"/>
    <mergeCell ref="D14:J14"/>
    <mergeCell ref="D15:J15"/>
    <mergeCell ref="D16:J16"/>
    <mergeCell ref="D17:J17"/>
    <mergeCell ref="D18:J18"/>
    <mergeCell ref="D19:J19"/>
    <mergeCell ref="D20:J20"/>
    <mergeCell ref="D21:J21"/>
    <mergeCell ref="D22:J22"/>
    <mergeCell ref="D23:J23"/>
    <mergeCell ref="D24:J24"/>
    <mergeCell ref="D25:J25"/>
    <mergeCell ref="D26:J26"/>
    <mergeCell ref="D27:J27"/>
    <mergeCell ref="D28:J28"/>
    <mergeCell ref="D47:J47"/>
    <mergeCell ref="D36:J36"/>
    <mergeCell ref="D40:J40"/>
    <mergeCell ref="D35:J35"/>
    <mergeCell ref="D37:J37"/>
    <mergeCell ref="D38:J38"/>
    <mergeCell ref="D41:J42"/>
    <mergeCell ref="D39:J39"/>
    <mergeCell ref="D48:J48"/>
    <mergeCell ref="D49:J49"/>
    <mergeCell ref="D50:J50"/>
    <mergeCell ref="D51:J51"/>
    <mergeCell ref="D52:J52"/>
    <mergeCell ref="B29:C29"/>
    <mergeCell ref="D67:J67"/>
    <mergeCell ref="D68:J68"/>
    <mergeCell ref="D43:J43"/>
    <mergeCell ref="D44:J44"/>
    <mergeCell ref="D45:J45"/>
    <mergeCell ref="D46:J46"/>
    <mergeCell ref="D29:J29"/>
    <mergeCell ref="D30:J30"/>
    <mergeCell ref="D31:J31"/>
    <mergeCell ref="D32:J32"/>
    <mergeCell ref="D33:J33"/>
    <mergeCell ref="D64:J64"/>
    <mergeCell ref="D65:J65"/>
    <mergeCell ref="D66:J66"/>
    <mergeCell ref="D34:J34"/>
  </mergeCells>
  <phoneticPr fontId="4" type="noConversion"/>
  <pageMargins left="0.7" right="0.7" top="0.75" bottom="0.75" header="0.3" footer="0.3"/>
  <pageSetup scale="6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53B3B925DB234DB4875470C0BB170F" ma:contentTypeVersion="19" ma:contentTypeDescription="Create a new document." ma:contentTypeScope="" ma:versionID="9d0dd651c9eaac507e8fc0a9a8ec7037">
  <xsd:schema xmlns:xsd="http://www.w3.org/2001/XMLSchema" xmlns:xs="http://www.w3.org/2001/XMLSchema" xmlns:p="http://schemas.microsoft.com/office/2006/metadata/properties" xmlns:ns2="496d2589-03f9-43ef-b464-3725b7c4c62c" xmlns:ns3="6fef70f3-cdc0-47a2-b2e0-81a47eac6bf8" targetNamespace="http://schemas.microsoft.com/office/2006/metadata/properties" ma:root="true" ma:fieldsID="c609ce3e1463169f09bc862788663952" ns2:_="" ns3:_="">
    <xsd:import namespace="496d2589-03f9-43ef-b464-3725b7c4c62c"/>
    <xsd:import namespace="6fef70f3-cdc0-47a2-b2e0-81a47eac6bf8"/>
    <xsd:element name="properties">
      <xsd:complexType>
        <xsd:sequence>
          <xsd:element name="documentManagement">
            <xsd:complexType>
              <xsd:all>
                <xsd:element ref="ns2:JiraLink"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d2589-03f9-43ef-b464-3725b7c4c62c" elementFormDefault="qualified">
    <xsd:import namespace="http://schemas.microsoft.com/office/2006/documentManagement/types"/>
    <xsd:import namespace="http://schemas.microsoft.com/office/infopath/2007/PartnerControls"/>
    <xsd:element name="JiraLink" ma:index="3" nillable="true" ma:displayName="Jira Link" ma:description="Link to the Template Development in JIRA" ma:format="Hyperlink" ma:internalName="Jira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de9fc4-32f7-4a3a-8b85-876d9c8303f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f70f3-cdc0-47a2-b2e0-81a47eac6bf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b16218-731e-47d2-adb6-d89d6f1eb27f}" ma:internalName="TaxCatchAll" ma:readOnly="false" ma:showField="CatchAllData" ma:web="6fef70f3-cdc0-47a2-b2e0-81a47eac6bf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6d2589-03f9-43ef-b464-3725b7c4c62c">
      <Terms xmlns="http://schemas.microsoft.com/office/infopath/2007/PartnerControls"/>
    </lcf76f155ced4ddcb4097134ff3c332f>
    <JiraLink xmlns="496d2589-03f9-43ef-b464-3725b7c4c62c">
      <Url xsi:nil="true"/>
      <Description xsi:nil="true"/>
    </JiraLink>
    <TaxCatchAll xmlns="6fef70f3-cdc0-47a2-b2e0-81a47eac6b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0758F2-5678-49FA-84AD-40204345B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d2589-03f9-43ef-b464-3725b7c4c62c"/>
    <ds:schemaRef ds:uri="6fef70f3-cdc0-47a2-b2e0-81a47eac6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C23898-8A36-4A45-9809-816514A45BA4}">
  <ds:schemaRefs>
    <ds:schemaRef ds:uri="http://schemas.microsoft.com/office/2006/metadata/properties"/>
    <ds:schemaRef ds:uri="http://schemas.microsoft.com/office/infopath/2007/PartnerControls"/>
    <ds:schemaRef ds:uri="496d2589-03f9-43ef-b464-3725b7c4c62c"/>
    <ds:schemaRef ds:uri="6fef70f3-cdc0-47a2-b2e0-81a47eac6bf8"/>
  </ds:schemaRefs>
</ds:datastoreItem>
</file>

<file path=customXml/itemProps3.xml><?xml version="1.0" encoding="utf-8"?>
<ds:datastoreItem xmlns:ds="http://schemas.openxmlformats.org/officeDocument/2006/customXml" ds:itemID="{DF7BF7D5-33F9-4B8B-A3F3-64AEA063CF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vt:lpstr>
      <vt:lpstr>Procedure</vt:lpstr>
      <vt:lpstr>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Creighton S. Watley</dc:creator>
  <cp:keywords/>
  <dc:description/>
  <cp:lastModifiedBy>Brian Ackles</cp:lastModifiedBy>
  <cp:revision/>
  <cp:lastPrinted>2025-09-02T21:26:15Z</cp:lastPrinted>
  <dcterms:created xsi:type="dcterms:W3CDTF">2021-02-24T18:50:22Z</dcterms:created>
  <dcterms:modified xsi:type="dcterms:W3CDTF">2025-10-28T18:20:06Z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0x010100A453B3B925DB234DB4875470C0BB170F</vt:lpwstr>
  </property>
  <property fmtid="{D5CDD505-2E9C-101B-9397-08002B2CF9AE}" pid="3" name="_dlc_DocIdItemGuid">
    <vt:lpwstr>e88a4313-aa65-46b5-b206-a2c66199a91d</vt:lpwstr>
  </property>
  <property fmtid="{D5CDD505-2E9C-101B-9397-08002B2CF9AE}" pid="4" name="MSIP_Label_defa4170-0d19-0005-0004-bc88714345d2_Enabled">
    <vt:lpwstr>true</vt:lpwstr>
  </property>
  <property fmtid="{D5CDD505-2E9C-101B-9397-08002B2CF9AE}" pid="5" name="MSIP_Label_defa4170-0d19-0005-0004-bc88714345d2_SetDate">
    <vt:lpwstr>2023-10-18T17:20:22Z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851808dd-75d5-4f0c-a55b-7f103d9c1ad1</vt:lpwstr>
  </property>
  <property fmtid="{D5CDD505-2E9C-101B-9397-08002B2CF9AE}" pid="9" name="MSIP_Label_defa4170-0d19-0005-0004-bc88714345d2_ActionId">
    <vt:lpwstr>2dab0fed-be3b-4a2e-89df-5f6b29801459</vt:lpwstr>
  </property>
  <property fmtid="{D5CDD505-2E9C-101B-9397-08002B2CF9AE}" pid="10" name="MSIP_Label_defa4170-0d19-0005-0004-bc88714345d2_ContentBits">
    <vt:lpwstr>0</vt:lpwstr>
  </property>
  <property fmtid="{D5CDD505-2E9C-101B-9397-08002B2CF9AE}" pid="11" name="MediaServiceImageTags">
    <vt:lpwstr/>
  </property>
</Properties>
</file>